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stenko\AppData\Local\Temp\7zO072BEFCC\"/>
    </mc:Choice>
  </mc:AlternateContent>
  <bookViews>
    <workbookView xWindow="0" yWindow="0" windowWidth="21570" windowHeight="8085" activeTab="1"/>
  </bookViews>
  <sheets>
    <sheet name="Данные для ввода на bus.gov.ru" sheetId="1" r:id="rId1"/>
    <sheet name="Критерий 1" sheetId="2" r:id="rId2"/>
    <sheet name="Критерий 2" sheetId="3" r:id="rId3"/>
    <sheet name="Критерий 3" sheetId="4" r:id="rId4"/>
    <sheet name="Критерий 4" sheetId="5" r:id="rId5"/>
    <sheet name="Критерий 5" sheetId="6" r:id="rId6"/>
    <sheet name="Средневзвешенная сумма" sheetId="7" r:id="rId7"/>
  </sheets>
  <definedNames>
    <definedName name="_xlnm._FilterDatabase" localSheetId="0" hidden="1">'Данные для ввода на bus.gov.ru'!$A$1:$BZ$19</definedName>
  </definedNames>
  <calcPr calcId="162913"/>
</workbook>
</file>

<file path=xl/calcChain.xml><?xml version="1.0" encoding="utf-8"?>
<calcChain xmlns="http://schemas.openxmlformats.org/spreadsheetml/2006/main">
  <c r="F2" i="7" l="1"/>
  <c r="E2" i="7"/>
  <c r="D2" i="7"/>
  <c r="C2" i="7"/>
  <c r="B2" i="7"/>
  <c r="G2" i="7" s="1"/>
  <c r="D20" i="6"/>
  <c r="C20" i="6"/>
  <c r="B20" i="6"/>
  <c r="E20" i="6" s="1"/>
  <c r="F20" i="7" s="1"/>
  <c r="A20" i="6"/>
  <c r="D19" i="6"/>
  <c r="C19" i="6"/>
  <c r="B19" i="6"/>
  <c r="E19" i="6" s="1"/>
  <c r="F19" i="7" s="1"/>
  <c r="A19" i="6"/>
  <c r="D18" i="6"/>
  <c r="C18" i="6"/>
  <c r="E18" i="6" s="1"/>
  <c r="F18" i="7" s="1"/>
  <c r="B18" i="6"/>
  <c r="A18" i="6"/>
  <c r="D17" i="6"/>
  <c r="C17" i="6"/>
  <c r="B17" i="6"/>
  <c r="E17" i="6" s="1"/>
  <c r="F17" i="7" s="1"/>
  <c r="A17" i="6"/>
  <c r="E16" i="6"/>
  <c r="F16" i="7" s="1"/>
  <c r="D16" i="6"/>
  <c r="C16" i="6"/>
  <c r="B16" i="6"/>
  <c r="A16" i="6"/>
  <c r="D15" i="6"/>
  <c r="C15" i="6"/>
  <c r="B15" i="6"/>
  <c r="E15" i="6" s="1"/>
  <c r="F15" i="7" s="1"/>
  <c r="A15" i="6"/>
  <c r="D14" i="6"/>
  <c r="C14" i="6"/>
  <c r="E14" i="6" s="1"/>
  <c r="F14" i="7" s="1"/>
  <c r="B14" i="6"/>
  <c r="A14" i="6"/>
  <c r="D13" i="6"/>
  <c r="C13" i="6"/>
  <c r="B13" i="6"/>
  <c r="E13" i="6" s="1"/>
  <c r="F13" i="7" s="1"/>
  <c r="A13" i="6"/>
  <c r="E12" i="6"/>
  <c r="F12" i="7" s="1"/>
  <c r="D12" i="6"/>
  <c r="C12" i="6"/>
  <c r="B12" i="6"/>
  <c r="A12" i="6"/>
  <c r="D11" i="6"/>
  <c r="C11" i="6"/>
  <c r="B11" i="6"/>
  <c r="E11" i="6" s="1"/>
  <c r="F11" i="7" s="1"/>
  <c r="A11" i="6"/>
  <c r="D10" i="6"/>
  <c r="C10" i="6"/>
  <c r="E10" i="6" s="1"/>
  <c r="F10" i="7" s="1"/>
  <c r="B10" i="6"/>
  <c r="A10" i="6"/>
  <c r="D9" i="6"/>
  <c r="C9" i="6"/>
  <c r="B9" i="6"/>
  <c r="E9" i="6" s="1"/>
  <c r="F9" i="7" s="1"/>
  <c r="A9" i="6"/>
  <c r="E8" i="6"/>
  <c r="F8" i="7" s="1"/>
  <c r="D8" i="6"/>
  <c r="C8" i="6"/>
  <c r="B8" i="6"/>
  <c r="A8" i="6"/>
  <c r="D7" i="6"/>
  <c r="C7" i="6"/>
  <c r="B7" i="6"/>
  <c r="E7" i="6" s="1"/>
  <c r="F7" i="7" s="1"/>
  <c r="A7" i="6"/>
  <c r="D6" i="6"/>
  <c r="C6" i="6"/>
  <c r="E6" i="6" s="1"/>
  <c r="F6" i="7" s="1"/>
  <c r="B6" i="6"/>
  <c r="A6" i="6"/>
  <c r="D5" i="6"/>
  <c r="C5" i="6"/>
  <c r="B5" i="6"/>
  <c r="E5" i="6" s="1"/>
  <c r="F5" i="7" s="1"/>
  <c r="A5" i="6"/>
  <c r="D4" i="6"/>
  <c r="C4" i="6"/>
  <c r="E4" i="6" s="1"/>
  <c r="F4" i="7" s="1"/>
  <c r="B4" i="6"/>
  <c r="A4" i="6"/>
  <c r="D3" i="6"/>
  <c r="C3" i="6"/>
  <c r="B3" i="6"/>
  <c r="E3" i="6" s="1"/>
  <c r="F3" i="7" s="1"/>
  <c r="A3" i="6"/>
  <c r="E20" i="5"/>
  <c r="E20" i="7" s="1"/>
  <c r="D20" i="5"/>
  <c r="C20" i="5"/>
  <c r="B20" i="5"/>
  <c r="A20" i="5"/>
  <c r="D19" i="5"/>
  <c r="C19" i="5"/>
  <c r="B19" i="5"/>
  <c r="E19" i="5" s="1"/>
  <c r="E19" i="7" s="1"/>
  <c r="A19" i="5"/>
  <c r="D18" i="5"/>
  <c r="C18" i="5"/>
  <c r="E18" i="5" s="1"/>
  <c r="E18" i="7" s="1"/>
  <c r="B18" i="5"/>
  <c r="A18" i="5"/>
  <c r="D17" i="5"/>
  <c r="C17" i="5"/>
  <c r="B17" i="5"/>
  <c r="E17" i="5" s="1"/>
  <c r="E17" i="7" s="1"/>
  <c r="A17" i="5"/>
  <c r="E16" i="5"/>
  <c r="E16" i="7" s="1"/>
  <c r="D16" i="5"/>
  <c r="C16" i="5"/>
  <c r="B16" i="5"/>
  <c r="A16" i="5"/>
  <c r="D15" i="5"/>
  <c r="C15" i="5"/>
  <c r="B15" i="5"/>
  <c r="E15" i="5" s="1"/>
  <c r="E15" i="7" s="1"/>
  <c r="A15" i="5"/>
  <c r="D14" i="5"/>
  <c r="C14" i="5"/>
  <c r="E14" i="5" s="1"/>
  <c r="E14" i="7" s="1"/>
  <c r="B14" i="5"/>
  <c r="A14" i="5"/>
  <c r="D13" i="5"/>
  <c r="C13" i="5"/>
  <c r="B13" i="5"/>
  <c r="E13" i="5" s="1"/>
  <c r="E13" i="7" s="1"/>
  <c r="A13" i="5"/>
  <c r="E12" i="5"/>
  <c r="E12" i="7" s="1"/>
  <c r="D12" i="5"/>
  <c r="C12" i="5"/>
  <c r="B12" i="5"/>
  <c r="A12" i="5"/>
  <c r="D11" i="5"/>
  <c r="C11" i="5"/>
  <c r="B11" i="5"/>
  <c r="E11" i="5" s="1"/>
  <c r="E11" i="7" s="1"/>
  <c r="A11" i="5"/>
  <c r="D10" i="5"/>
  <c r="C10" i="5"/>
  <c r="E10" i="5" s="1"/>
  <c r="E10" i="7" s="1"/>
  <c r="B10" i="5"/>
  <c r="A10" i="5"/>
  <c r="D9" i="5"/>
  <c r="C9" i="5"/>
  <c r="B9" i="5"/>
  <c r="E9" i="5" s="1"/>
  <c r="E9" i="7" s="1"/>
  <c r="A9" i="5"/>
  <c r="E8" i="5"/>
  <c r="E8" i="7" s="1"/>
  <c r="D8" i="5"/>
  <c r="C8" i="5"/>
  <c r="B8" i="5"/>
  <c r="A8" i="5"/>
  <c r="D7" i="5"/>
  <c r="C7" i="5"/>
  <c r="B7" i="5"/>
  <c r="E7" i="5" s="1"/>
  <c r="E7" i="7" s="1"/>
  <c r="A7" i="5"/>
  <c r="D6" i="5"/>
  <c r="C6" i="5"/>
  <c r="E6" i="5" s="1"/>
  <c r="E6" i="7" s="1"/>
  <c r="B6" i="5"/>
  <c r="A6" i="5"/>
  <c r="D5" i="5"/>
  <c r="C5" i="5"/>
  <c r="B5" i="5"/>
  <c r="E5" i="5" s="1"/>
  <c r="E5" i="7" s="1"/>
  <c r="A5" i="5"/>
  <c r="E4" i="5"/>
  <c r="E4" i="7" s="1"/>
  <c r="D4" i="5"/>
  <c r="C4" i="5"/>
  <c r="B4" i="5"/>
  <c r="A4" i="5"/>
  <c r="D3" i="5"/>
  <c r="C3" i="5"/>
  <c r="B3" i="5"/>
  <c r="E3" i="5" s="1"/>
  <c r="E3" i="7" s="1"/>
  <c r="A3" i="5"/>
  <c r="D20" i="4"/>
  <c r="C20" i="4"/>
  <c r="E20" i="4" s="1"/>
  <c r="D20" i="7" s="1"/>
  <c r="B20" i="4"/>
  <c r="A20" i="4"/>
  <c r="E19" i="4"/>
  <c r="D19" i="7" s="1"/>
  <c r="D19" i="4"/>
  <c r="C19" i="4"/>
  <c r="B19" i="4"/>
  <c r="A19" i="4"/>
  <c r="D18" i="4"/>
  <c r="C18" i="4"/>
  <c r="B18" i="4"/>
  <c r="E18" i="4" s="1"/>
  <c r="D18" i="7" s="1"/>
  <c r="A18" i="4"/>
  <c r="D17" i="4"/>
  <c r="C17" i="4"/>
  <c r="B17" i="4"/>
  <c r="E17" i="4" s="1"/>
  <c r="D17" i="7" s="1"/>
  <c r="A17" i="4"/>
  <c r="E16" i="4"/>
  <c r="D16" i="7" s="1"/>
  <c r="D16" i="4"/>
  <c r="C16" i="4"/>
  <c r="B16" i="4"/>
  <c r="A16" i="4"/>
  <c r="D15" i="4"/>
  <c r="C15" i="4"/>
  <c r="B15" i="4"/>
  <c r="E15" i="4" s="1"/>
  <c r="D15" i="7" s="1"/>
  <c r="A15" i="4"/>
  <c r="D14" i="4"/>
  <c r="C14" i="4"/>
  <c r="B14" i="4"/>
  <c r="E14" i="4" s="1"/>
  <c r="D14" i="7" s="1"/>
  <c r="A14" i="4"/>
  <c r="D13" i="4"/>
  <c r="E13" i="4" s="1"/>
  <c r="D13" i="7" s="1"/>
  <c r="C13" i="4"/>
  <c r="B13" i="4"/>
  <c r="A13" i="4"/>
  <c r="E12" i="4"/>
  <c r="D12" i="7" s="1"/>
  <c r="D12" i="4"/>
  <c r="C12" i="4"/>
  <c r="B12" i="4"/>
  <c r="A12" i="4"/>
  <c r="D11" i="4"/>
  <c r="C11" i="4"/>
  <c r="B11" i="4"/>
  <c r="E11" i="4" s="1"/>
  <c r="D11" i="7" s="1"/>
  <c r="A11" i="4"/>
  <c r="D10" i="4"/>
  <c r="C10" i="4"/>
  <c r="B10" i="4"/>
  <c r="E10" i="4" s="1"/>
  <c r="D10" i="7" s="1"/>
  <c r="A10" i="4"/>
  <c r="D9" i="4"/>
  <c r="E9" i="4" s="1"/>
  <c r="D9" i="7" s="1"/>
  <c r="C9" i="4"/>
  <c r="B9" i="4"/>
  <c r="A9" i="4"/>
  <c r="E8" i="4"/>
  <c r="D8" i="7" s="1"/>
  <c r="D8" i="4"/>
  <c r="C8" i="4"/>
  <c r="B8" i="4"/>
  <c r="A8" i="4"/>
  <c r="D7" i="4"/>
  <c r="C7" i="4"/>
  <c r="B7" i="4"/>
  <c r="E7" i="4" s="1"/>
  <c r="D7" i="7" s="1"/>
  <c r="A7" i="4"/>
  <c r="D6" i="4"/>
  <c r="C6" i="4"/>
  <c r="B6" i="4"/>
  <c r="E6" i="4" s="1"/>
  <c r="D6" i="7" s="1"/>
  <c r="A6" i="4"/>
  <c r="D5" i="4"/>
  <c r="E5" i="4" s="1"/>
  <c r="D5" i="7" s="1"/>
  <c r="C5" i="4"/>
  <c r="B5" i="4"/>
  <c r="A5" i="4"/>
  <c r="E4" i="4"/>
  <c r="D4" i="7" s="1"/>
  <c r="D4" i="4"/>
  <c r="C4" i="4"/>
  <c r="B4" i="4"/>
  <c r="A4" i="4"/>
  <c r="D3" i="4"/>
  <c r="C3" i="4"/>
  <c r="B3" i="4"/>
  <c r="E3" i="4" s="1"/>
  <c r="D3" i="7" s="1"/>
  <c r="A3" i="4"/>
  <c r="C20" i="3"/>
  <c r="B20" i="3"/>
  <c r="D20" i="3" s="1"/>
  <c r="C20" i="7" s="1"/>
  <c r="A20" i="3"/>
  <c r="C19" i="3"/>
  <c r="B19" i="3"/>
  <c r="D19" i="3" s="1"/>
  <c r="C19" i="7" s="1"/>
  <c r="A19" i="3"/>
  <c r="C18" i="3"/>
  <c r="B18" i="3"/>
  <c r="D18" i="3" s="1"/>
  <c r="C18" i="7" s="1"/>
  <c r="A18" i="3"/>
  <c r="C17" i="3"/>
  <c r="B17" i="3"/>
  <c r="D17" i="3" s="1"/>
  <c r="C17" i="7" s="1"/>
  <c r="A17" i="3"/>
  <c r="C16" i="3"/>
  <c r="B16" i="3"/>
  <c r="D16" i="3" s="1"/>
  <c r="C16" i="7" s="1"/>
  <c r="A16" i="3"/>
  <c r="C15" i="3"/>
  <c r="B15" i="3"/>
  <c r="D15" i="3" s="1"/>
  <c r="C15" i="7" s="1"/>
  <c r="A15" i="3"/>
  <c r="C14" i="3"/>
  <c r="B14" i="3"/>
  <c r="D14" i="3" s="1"/>
  <c r="C14" i="7" s="1"/>
  <c r="A14" i="3"/>
  <c r="C13" i="3"/>
  <c r="B13" i="3"/>
  <c r="D13" i="3" s="1"/>
  <c r="C13" i="7" s="1"/>
  <c r="A13" i="3"/>
  <c r="C12" i="3"/>
  <c r="B12" i="3"/>
  <c r="D12" i="3" s="1"/>
  <c r="C12" i="7" s="1"/>
  <c r="A12" i="3"/>
  <c r="C11" i="3"/>
  <c r="B11" i="3"/>
  <c r="D11" i="3" s="1"/>
  <c r="C11" i="7" s="1"/>
  <c r="A11" i="3"/>
  <c r="C10" i="3"/>
  <c r="B10" i="3"/>
  <c r="D10" i="3" s="1"/>
  <c r="C10" i="7" s="1"/>
  <c r="A10" i="3"/>
  <c r="C9" i="3"/>
  <c r="B9" i="3"/>
  <c r="D9" i="3" s="1"/>
  <c r="C9" i="7" s="1"/>
  <c r="A9" i="3"/>
  <c r="C8" i="3"/>
  <c r="B8" i="3"/>
  <c r="D8" i="3" s="1"/>
  <c r="C8" i="7" s="1"/>
  <c r="A8" i="3"/>
  <c r="C7" i="3"/>
  <c r="B7" i="3"/>
  <c r="D7" i="3" s="1"/>
  <c r="C7" i="7" s="1"/>
  <c r="A7" i="3"/>
  <c r="C6" i="3"/>
  <c r="B6" i="3"/>
  <c r="D6" i="3" s="1"/>
  <c r="C6" i="7" s="1"/>
  <c r="A6" i="3"/>
  <c r="C5" i="3"/>
  <c r="B5" i="3"/>
  <c r="D5" i="3" s="1"/>
  <c r="C5" i="7" s="1"/>
  <c r="A5" i="3"/>
  <c r="C4" i="3"/>
  <c r="B4" i="3"/>
  <c r="D4" i="3" s="1"/>
  <c r="C4" i="7" s="1"/>
  <c r="A4" i="3"/>
  <c r="C3" i="3"/>
  <c r="B3" i="3"/>
  <c r="D3" i="3" s="1"/>
  <c r="C3" i="7" s="1"/>
  <c r="A3" i="3"/>
  <c r="D20" i="2"/>
  <c r="C20" i="2"/>
  <c r="B20" i="2"/>
  <c r="E20" i="2" s="1"/>
  <c r="B20" i="7" s="1"/>
  <c r="A20" i="2"/>
  <c r="A20" i="7" s="1"/>
  <c r="D19" i="2"/>
  <c r="E19" i="2" s="1"/>
  <c r="B19" i="7" s="1"/>
  <c r="C19" i="2"/>
  <c r="B19" i="2"/>
  <c r="A19" i="2"/>
  <c r="A19" i="7" s="1"/>
  <c r="E18" i="2"/>
  <c r="B18" i="7" s="1"/>
  <c r="D18" i="2"/>
  <c r="C18" i="2"/>
  <c r="B18" i="2"/>
  <c r="A18" i="2"/>
  <c r="A18" i="7" s="1"/>
  <c r="D17" i="2"/>
  <c r="C17" i="2"/>
  <c r="B17" i="2"/>
  <c r="E17" i="2" s="1"/>
  <c r="B17" i="7" s="1"/>
  <c r="G17" i="7" s="1"/>
  <c r="A17" i="2"/>
  <c r="A17" i="7" s="1"/>
  <c r="D16" i="2"/>
  <c r="C16" i="2"/>
  <c r="B16" i="2"/>
  <c r="E16" i="2" s="1"/>
  <c r="B16" i="7" s="1"/>
  <c r="G16" i="7" s="1"/>
  <c r="A16" i="2"/>
  <c r="A16" i="7" s="1"/>
  <c r="D15" i="2"/>
  <c r="E15" i="2" s="1"/>
  <c r="B15" i="7" s="1"/>
  <c r="C15" i="2"/>
  <c r="B15" i="2"/>
  <c r="A15" i="2"/>
  <c r="A15" i="7" s="1"/>
  <c r="E14" i="2"/>
  <c r="B14" i="7" s="1"/>
  <c r="D14" i="2"/>
  <c r="C14" i="2"/>
  <c r="B14" i="2"/>
  <c r="A14" i="2"/>
  <c r="A14" i="7" s="1"/>
  <c r="D13" i="2"/>
  <c r="C13" i="2"/>
  <c r="B13" i="2"/>
  <c r="E13" i="2" s="1"/>
  <c r="B13" i="7" s="1"/>
  <c r="A13" i="2"/>
  <c r="A13" i="7" s="1"/>
  <c r="D12" i="2"/>
  <c r="C12" i="2"/>
  <c r="B12" i="2"/>
  <c r="E12" i="2" s="1"/>
  <c r="B12" i="7" s="1"/>
  <c r="A12" i="2"/>
  <c r="A12" i="7" s="1"/>
  <c r="D11" i="2"/>
  <c r="E11" i="2" s="1"/>
  <c r="B11" i="7" s="1"/>
  <c r="G11" i="7" s="1"/>
  <c r="C11" i="2"/>
  <c r="B11" i="2"/>
  <c r="A11" i="2"/>
  <c r="A11" i="7" s="1"/>
  <c r="E10" i="2"/>
  <c r="B10" i="7" s="1"/>
  <c r="G10" i="7" s="1"/>
  <c r="D10" i="2"/>
  <c r="C10" i="2"/>
  <c r="B10" i="2"/>
  <c r="A10" i="2"/>
  <c r="A10" i="7" s="1"/>
  <c r="D9" i="2"/>
  <c r="C9" i="2"/>
  <c r="B9" i="2"/>
  <c r="E9" i="2" s="1"/>
  <c r="B9" i="7" s="1"/>
  <c r="G9" i="7" s="1"/>
  <c r="A9" i="2"/>
  <c r="A9" i="7" s="1"/>
  <c r="D8" i="2"/>
  <c r="C8" i="2"/>
  <c r="B8" i="2"/>
  <c r="E8" i="2" s="1"/>
  <c r="B8" i="7" s="1"/>
  <c r="A8" i="2"/>
  <c r="A8" i="7" s="1"/>
  <c r="D7" i="2"/>
  <c r="E7" i="2" s="1"/>
  <c r="B7" i="7" s="1"/>
  <c r="G7" i="7" s="1"/>
  <c r="C7" i="2"/>
  <c r="B7" i="2"/>
  <c r="A7" i="2"/>
  <c r="A7" i="7" s="1"/>
  <c r="E6" i="2"/>
  <c r="B6" i="7" s="1"/>
  <c r="G6" i="7" s="1"/>
  <c r="D6" i="2"/>
  <c r="C6" i="2"/>
  <c r="B6" i="2"/>
  <c r="A6" i="2"/>
  <c r="A6" i="7" s="1"/>
  <c r="D5" i="2"/>
  <c r="C5" i="2"/>
  <c r="B5" i="2"/>
  <c r="E5" i="2" s="1"/>
  <c r="B5" i="7" s="1"/>
  <c r="G5" i="7" s="1"/>
  <c r="A5" i="2"/>
  <c r="A5" i="7" s="1"/>
  <c r="D4" i="2"/>
  <c r="C4" i="2"/>
  <c r="B4" i="2"/>
  <c r="E4" i="2" s="1"/>
  <c r="B4" i="7" s="1"/>
  <c r="A4" i="2"/>
  <c r="A4" i="7" s="1"/>
  <c r="D3" i="2"/>
  <c r="E3" i="2" s="1"/>
  <c r="B3" i="7" s="1"/>
  <c r="C3" i="2"/>
  <c r="B3" i="2"/>
  <c r="A3" i="2"/>
  <c r="A3" i="7" s="1"/>
  <c r="G20" i="7" l="1"/>
  <c r="G8" i="7"/>
  <c r="G4" i="7"/>
  <c r="G14" i="7"/>
  <c r="G15" i="7"/>
  <c r="G3" i="7"/>
  <c r="G12" i="7"/>
  <c r="G13" i="7"/>
  <c r="G18" i="7"/>
  <c r="G19" i="7"/>
</calcChain>
</file>

<file path=xl/sharedStrings.xml><?xml version="1.0" encoding="utf-8"?>
<sst xmlns="http://schemas.openxmlformats.org/spreadsheetml/2006/main" count="992" uniqueCount="285">
  <si>
    <t>ИНН</t>
  </si>
  <si>
    <t>МО</t>
  </si>
  <si>
    <t xml:space="preserve">Название </t>
  </si>
  <si>
    <t>Численность получателей услуг</t>
  </si>
  <si>
    <t>Численность опрошенных</t>
  </si>
  <si>
    <t>Доля опрошенных</t>
  </si>
  <si>
    <t xml:space="preserve">1.1.1. Объем информации, размещенной на информационных стендах в помещении организации, по отношению к количеству материалов, размещение которых установлено нормативно-правовыми актами </t>
  </si>
  <si>
    <t>Выполнение индикатора</t>
  </si>
  <si>
    <t>1.1.2. Объем информации, размещенной на официальном сайте организации, по отношению к количеству материалов, размещение которых установлено нормативно-правовыми актами</t>
  </si>
  <si>
    <t>1.2.1. Наличие и функционирование на официальном сайте организации информации о дистанционных способах взаимодействия с получателями услуг</t>
  </si>
  <si>
    <t>1.3.1. Число получателей услуг, удовлетворённых качеством, полнотой и доступностью информации о деятельности организации, размещённой на информационных стендах в помещении организации по отношению к числу опрошенных получателей услуг, ответивших на соответствующий вопрос анкеты (учитываются ответы только тех респондентов, которые обращались к информации на стенде)</t>
  </si>
  <si>
    <t>1.3.2. Число получателей услуг, удовлетворённых качеством, полнотой и доступностью информации о деятельности организации, размещённой на официальном сайте организации по отношению к числу опрошенных получателей услуг, ответивших на соответствующий вопрос анкеты (учитываются ответы только тех респондентов, которые обращались к информации на сайте)</t>
  </si>
  <si>
    <t>2.1.1. Наличие комфортных условий для предоставления услуг</t>
  </si>
  <si>
    <t xml:space="preserve">2.3.1. Число получателей услуг, удовлетворенных комфортностью предоставления услуг организацией, по отношению к числу опрошенных получателей услуг, ответивших на данный вопрос </t>
  </si>
  <si>
    <t>3.1.1. Наличие в помещениях организации социальной сферы и на прилегающей к ней территории условий доступности для инвалидов</t>
  </si>
  <si>
    <t>3.2.1. Наличие в организации социальной сферы условий доступности, позволяющих инвалидам получать услуги наравне с другими</t>
  </si>
  <si>
    <t>3.3.1. Число получателей услуг-инвалидов, удовлетворенных доступностью услуг для инвалидов, по отношению к числу опрошенных получателей услуг-инвалидов, ответивших на соответствующий вопрос анкеты (учитываются только инвалиды и их представители)</t>
  </si>
  <si>
    <t>4.1.1. Число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услуги, по отношению к числу опрошенных получателей услуг, ответивших на данный вопрос</t>
  </si>
  <si>
    <t>4.2.1. Число получателей услуг, удовлетворенных доброжелательностью, вежливостью работников организации, обеспечивающих непосредственное оказание услуги, по отношению к числу опрошенных получателей услуг, ответивших на данный вопрос</t>
  </si>
  <si>
    <t>4.3.1. Число получателей услуг, удовлетворенных доброжелательностью, вежливостью работников организации при использовании дистанционных форм взаимодействия, по отношению к числу опрошенных получателей услуг, ответивших на данный вопрос.</t>
  </si>
  <si>
    <t>5.1.1. Число получателей услуг, которые готовы рекомендовать организацию родственникам и знакомым (могли бы её рекомендовать, если бы была возможность выбора организации), по отношению к числу опрошенных получателей услуг, ответивших на данный вопрос.</t>
  </si>
  <si>
    <t>5.2.1. Число получателей услуг, удовлетворенных организационными условиями предоставления услуг, по отношению к числу опрошенных получателей услуг, ответивших на данный вопрос.</t>
  </si>
  <si>
    <t>5.3.1. Число получателей услуг, удовлетворенных в целом условиями оказания услуг в организации, по отношению к числу опрошенных получателей услуг, ответивших на данный вопрос.</t>
  </si>
  <si>
    <t>2209010886</t>
  </si>
  <si>
    <t>Рубцовск г.</t>
  </si>
  <si>
    <t>ОО</t>
  </si>
  <si>
    <t>МБОУ "Гимназия "Планета Детства"</t>
  </si>
  <si>
    <t>458</t>
  </si>
  <si>
    <t>В наличии и функционируют более трёх дистанционных способов взаимодействия</t>
  </si>
  <si>
    <t/>
  </si>
  <si>
    <t>100</t>
  </si>
  <si>
    <t>401</t>
  </si>
  <si>
    <t>402</t>
  </si>
  <si>
    <t>406</t>
  </si>
  <si>
    <t>413</t>
  </si>
  <si>
    <t>Наличие пяти и более комфортных условий для предоставления услуг</t>
  </si>
  <si>
    <t>443</t>
  </si>
  <si>
    <t>Количество условий доступности организации для инвалидов (от одного до четырех)</t>
  </si>
  <si>
    <t>40</t>
  </si>
  <si>
    <t>Наличие пяти и более условий доступности для инвалидов</t>
  </si>
  <si>
    <t>13</t>
  </si>
  <si>
    <t>15</t>
  </si>
  <si>
    <t>450</t>
  </si>
  <si>
    <t>452</t>
  </si>
  <si>
    <t>371</t>
  </si>
  <si>
    <t>375</t>
  </si>
  <si>
    <t>451</t>
  </si>
  <si>
    <t>453</t>
  </si>
  <si>
    <t>2209010903</t>
  </si>
  <si>
    <t>МБОУ "Гимназия № 11"</t>
  </si>
  <si>
    <t>715</t>
  </si>
  <si>
    <t>518</t>
  </si>
  <si>
    <t>526</t>
  </si>
  <si>
    <t>634</t>
  </si>
  <si>
    <t>659</t>
  </si>
  <si>
    <t>647</t>
  </si>
  <si>
    <t>14</t>
  </si>
  <si>
    <t>19</t>
  </si>
  <si>
    <t>651</t>
  </si>
  <si>
    <t>681</t>
  </si>
  <si>
    <t>493</t>
  </si>
  <si>
    <t>504</t>
  </si>
  <si>
    <t>656</t>
  </si>
  <si>
    <t>670</t>
  </si>
  <si>
    <t>677</t>
  </si>
  <si>
    <t>2209010928</t>
  </si>
  <si>
    <t>МБОУ "Гимназия № 3"</t>
  </si>
  <si>
    <t>425</t>
  </si>
  <si>
    <t>287</t>
  </si>
  <si>
    <t>302</t>
  </si>
  <si>
    <t>325</t>
  </si>
  <si>
    <t>348</t>
  </si>
  <si>
    <t>366</t>
  </si>
  <si>
    <t>20</t>
  </si>
  <si>
    <t>10</t>
  </si>
  <si>
    <t>393</t>
  </si>
  <si>
    <t>288</t>
  </si>
  <si>
    <t>295</t>
  </si>
  <si>
    <t>383</t>
  </si>
  <si>
    <t>392</t>
  </si>
  <si>
    <t>394</t>
  </si>
  <si>
    <t>2209010967</t>
  </si>
  <si>
    <t>МБОУ "Гимназия № 8"</t>
  </si>
  <si>
    <t>543</t>
  </si>
  <si>
    <t>529</t>
  </si>
  <si>
    <t>528</t>
  </si>
  <si>
    <t>535</t>
  </si>
  <si>
    <t>60</t>
  </si>
  <si>
    <t>30</t>
  </si>
  <si>
    <t>542</t>
  </si>
  <si>
    <t>540</t>
  </si>
  <si>
    <t>429</t>
  </si>
  <si>
    <t>431</t>
  </si>
  <si>
    <t>537</t>
  </si>
  <si>
    <t>522</t>
  </si>
  <si>
    <t>2209010910</t>
  </si>
  <si>
    <t>МБОУ "Лицей "Эрудит"</t>
  </si>
  <si>
    <t>357</t>
  </si>
  <si>
    <t>235</t>
  </si>
  <si>
    <t>242</t>
  </si>
  <si>
    <t>222</t>
  </si>
  <si>
    <t>241</t>
  </si>
  <si>
    <t>299</t>
  </si>
  <si>
    <t>22</t>
  </si>
  <si>
    <t>333</t>
  </si>
  <si>
    <t>338</t>
  </si>
  <si>
    <t>229</t>
  </si>
  <si>
    <t>332</t>
  </si>
  <si>
    <t>317</t>
  </si>
  <si>
    <t>2209010950</t>
  </si>
  <si>
    <t>МБОУ "Лицей № 6"</t>
  </si>
  <si>
    <t>329</t>
  </si>
  <si>
    <t>232</t>
  </si>
  <si>
    <t>240</t>
  </si>
  <si>
    <t>218</t>
  </si>
  <si>
    <t>261</t>
  </si>
  <si>
    <t>308</t>
  </si>
  <si>
    <t>319</t>
  </si>
  <si>
    <t>223</t>
  </si>
  <si>
    <t>224</t>
  </si>
  <si>
    <t>306</t>
  </si>
  <si>
    <t>307</t>
  </si>
  <si>
    <t>318</t>
  </si>
  <si>
    <t>2209010999</t>
  </si>
  <si>
    <t>МБОУ "Лицей № 7"</t>
  </si>
  <si>
    <t>484</t>
  </si>
  <si>
    <t>260</t>
  </si>
  <si>
    <t>80</t>
  </si>
  <si>
    <t>16</t>
  </si>
  <si>
    <t>21</t>
  </si>
  <si>
    <t>424</t>
  </si>
  <si>
    <t>447</t>
  </si>
  <si>
    <t>272</t>
  </si>
  <si>
    <t>285</t>
  </si>
  <si>
    <t>442</t>
  </si>
  <si>
    <t>440</t>
  </si>
  <si>
    <t>446</t>
  </si>
  <si>
    <t>2209010854</t>
  </si>
  <si>
    <t>МБОУ "Лицей №24" им. П.С. Приходько</t>
  </si>
  <si>
    <t>441</t>
  </si>
  <si>
    <t>328</t>
  </si>
  <si>
    <t>343</t>
  </si>
  <si>
    <t>354</t>
  </si>
  <si>
    <t>373</t>
  </si>
  <si>
    <t>18</t>
  </si>
  <si>
    <t>390</t>
  </si>
  <si>
    <t>417</t>
  </si>
  <si>
    <t>324</t>
  </si>
  <si>
    <t>405</t>
  </si>
  <si>
    <t>414</t>
  </si>
  <si>
    <t>2209010974</t>
  </si>
  <si>
    <t>МБОУ "Основная общеобразовательная школа № 26 имени А.С. Пушкина"</t>
  </si>
  <si>
    <t>320</t>
  </si>
  <si>
    <t>231</t>
  </si>
  <si>
    <t>212</t>
  </si>
  <si>
    <t>228</t>
  </si>
  <si>
    <t>290</t>
  </si>
  <si>
    <t>49</t>
  </si>
  <si>
    <t>51</t>
  </si>
  <si>
    <t>304</t>
  </si>
  <si>
    <t>221</t>
  </si>
  <si>
    <t>303</t>
  </si>
  <si>
    <t>2209011181</t>
  </si>
  <si>
    <t>МБОУ "Открытая (сменная) общеобразовательная школа № 1"</t>
  </si>
  <si>
    <t>91</t>
  </si>
  <si>
    <t>62</t>
  </si>
  <si>
    <t>45</t>
  </si>
  <si>
    <t>88</t>
  </si>
  <si>
    <t>Количество условий доступности, позволяющих инвалидам получать услуги наравне с другими (от одного до четырех)</t>
  </si>
  <si>
    <t>4</t>
  </si>
  <si>
    <t>89</t>
  </si>
  <si>
    <t>90</t>
  </si>
  <si>
    <t>64</t>
  </si>
  <si>
    <t>86</t>
  </si>
  <si>
    <t>2209010822</t>
  </si>
  <si>
    <t>МБОУ "Средняя общеобразовательная школа № 1"</t>
  </si>
  <si>
    <t>404</t>
  </si>
  <si>
    <t>297</t>
  </si>
  <si>
    <t>305</t>
  </si>
  <si>
    <t>274</t>
  </si>
  <si>
    <t>364</t>
  </si>
  <si>
    <t>31</t>
  </si>
  <si>
    <t>381</t>
  </si>
  <si>
    <t>378</t>
  </si>
  <si>
    <t>2209010815</t>
  </si>
  <si>
    <t>МБОУ "Средняя общеобразовательная школа № 10 "Кадетский корпус юных спасателей"</t>
  </si>
  <si>
    <t>445</t>
  </si>
  <si>
    <t>316</t>
  </si>
  <si>
    <t>253</t>
  </si>
  <si>
    <t>269</t>
  </si>
  <si>
    <t>27</t>
  </si>
  <si>
    <t>408</t>
  </si>
  <si>
    <t>418</t>
  </si>
  <si>
    <t>291</t>
  </si>
  <si>
    <t>420</t>
  </si>
  <si>
    <t>419</t>
  </si>
  <si>
    <t>2209019046</t>
  </si>
  <si>
    <t>МБОУ "Средняя общеобразовательная школа № 13"</t>
  </si>
  <si>
    <t>185</t>
  </si>
  <si>
    <t>107</t>
  </si>
  <si>
    <t>112</t>
  </si>
  <si>
    <t>85</t>
  </si>
  <si>
    <t>95</t>
  </si>
  <si>
    <t>154</t>
  </si>
  <si>
    <t>11</t>
  </si>
  <si>
    <t>165</t>
  </si>
  <si>
    <t>171</t>
  </si>
  <si>
    <t>120</t>
  </si>
  <si>
    <t>146</t>
  </si>
  <si>
    <t>166</t>
  </si>
  <si>
    <t>2209016366</t>
  </si>
  <si>
    <t>МБОУ "Средняя общеобразовательная школа № 18"</t>
  </si>
  <si>
    <t>550</t>
  </si>
  <si>
    <t>513</t>
  </si>
  <si>
    <t>517</t>
  </si>
  <si>
    <t>492</t>
  </si>
  <si>
    <t>499</t>
  </si>
  <si>
    <t>77</t>
  </si>
  <si>
    <t>84</t>
  </si>
  <si>
    <t>547</t>
  </si>
  <si>
    <t>520</t>
  </si>
  <si>
    <t>523</t>
  </si>
  <si>
    <t>541</t>
  </si>
  <si>
    <t>2209016101</t>
  </si>
  <si>
    <t>МБОУ "Средняя общеобразовательная школа № 19"</t>
  </si>
  <si>
    <t>167</t>
  </si>
  <si>
    <t>172</t>
  </si>
  <si>
    <t>162</t>
  </si>
  <si>
    <t>193</t>
  </si>
  <si>
    <t>25</t>
  </si>
  <si>
    <t>195</t>
  </si>
  <si>
    <t>206</t>
  </si>
  <si>
    <t>155</t>
  </si>
  <si>
    <t>159</t>
  </si>
  <si>
    <t>207</t>
  </si>
  <si>
    <t>2209011015</t>
  </si>
  <si>
    <t>МБОУ "Средняя общеобразовательная школа № 23"</t>
  </si>
  <si>
    <t>289</t>
  </si>
  <si>
    <t>190</t>
  </si>
  <si>
    <t>183</t>
  </si>
  <si>
    <t>247</t>
  </si>
  <si>
    <t>250</t>
  </si>
  <si>
    <t>259</t>
  </si>
  <si>
    <t>202</t>
  </si>
  <si>
    <t>255</t>
  </si>
  <si>
    <t>262</t>
  </si>
  <si>
    <t>2209010830</t>
  </si>
  <si>
    <t>МБОУ «Кадетская средняя общеобразовательная школа № 2» имени Героя Советского Союза Матвея Степановича Батракова</t>
  </si>
  <si>
    <t>176</t>
  </si>
  <si>
    <t>170</t>
  </si>
  <si>
    <t>246</t>
  </si>
  <si>
    <t>181</t>
  </si>
  <si>
    <t>186</t>
  </si>
  <si>
    <t>243</t>
  </si>
  <si>
    <t>2209011008</t>
  </si>
  <si>
    <t>МБОУ «Основная общеобразовательная школа № 15"</t>
  </si>
  <si>
    <t>208</t>
  </si>
  <si>
    <t>196</t>
  </si>
  <si>
    <t>188</t>
  </si>
  <si>
    <t>204</t>
  </si>
  <si>
    <t>189</t>
  </si>
  <si>
    <t>Организация</t>
  </si>
  <si>
    <t>1.1. 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актами.</t>
  </si>
  <si>
    <t>1.2. Обеспечение на официальном сайте организации наличия и функционирования дистанционных способов обратной связи и взаимодействия с получателями услуг.</t>
  </si>
  <si>
    <t>1.3. 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«Интернет».</t>
  </si>
  <si>
    <t>Итого по критерию</t>
  </si>
  <si>
    <t>Максимум</t>
  </si>
  <si>
    <t>2.1. Обеспечение в организации комфортных условий для предоставления услуг.</t>
  </si>
  <si>
    <t>2.3. Доля получателей услуг, удовлетворенных комфортностью условий предоставления услуг.</t>
  </si>
  <si>
    <t>3.1. Оборудование территории, прилегающей к организации, и ее помещений с учетом доступности для инвалидов.</t>
  </si>
  <si>
    <t>3.2. Обеспечение в организации условий доступности, позволяющих инвалидам получать услуги наравне с другими.</t>
  </si>
  <si>
    <t>3.3. Доля получателей услуг, удовлетворенных доступностью услуг для инвалидов.</t>
  </si>
  <si>
    <t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организацию.</t>
  </si>
  <si>
    <t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организацию.</t>
  </si>
  <si>
    <t>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сервисов.</t>
  </si>
  <si>
    <t>5.1. Доля получателей услуг, которые готовы рекомендовать организацию родственникам и знакомым.</t>
  </si>
  <si>
    <t>5.2. Доля получателей услуг, удовлетворенных графиком работы организации.</t>
  </si>
  <si>
    <t>5.3. Доля получателей услуг, удовлетворенных в целом условиями оказания услуг в организации.</t>
  </si>
  <si>
    <t>Критерии</t>
  </si>
  <si>
    <t>1. Критерий "Открытость и доступность информации об организации"</t>
  </si>
  <si>
    <t>2. Критерий "Комфортность условий предоставления услуг"</t>
  </si>
  <si>
    <t>3. Критерий "Доступность услуг для инвалидов"</t>
  </si>
  <si>
    <t>4. Критерий "Доброжелательность, вежливость работников организации"</t>
  </si>
  <si>
    <t>5. Критерий "Удовлетворенность условиями оказания услуг"</t>
  </si>
  <si>
    <t>Средневзвешенная сумма по всем критериям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</si>
</sst>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Calibri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Calibri"/>
    </font>
    <font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623"/>
    <outlinePr summaryBelow="0" summaryRight="0"/>
  </sheetPr>
  <dimension ref="A1:BZ19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"/>
  <cols>
    <col min="1" max="2" width="14.42578125" customWidth="1"/>
    <col min="3" max="3" width="8.7109375" customWidth="1"/>
    <col min="4" max="4" width="37.140625" customWidth="1"/>
    <col min="5" max="7" width="14.42578125" customWidth="1"/>
    <col min="8" max="8" width="78.7109375" customWidth="1"/>
    <col min="9" max="10" width="7.28515625" customWidth="1"/>
    <col min="11" max="11" width="78.7109375" customWidth="1"/>
    <col min="12" max="13" width="7.28515625" customWidth="1"/>
    <col min="14" max="14" width="18" customWidth="1"/>
    <col min="15" max="15" width="67.28515625" customWidth="1"/>
    <col min="16" max="17" width="6.5703125" customWidth="1"/>
    <col min="18" max="18" width="78.7109375" customWidth="1"/>
    <col min="19" max="20" width="7.28515625" customWidth="1"/>
    <col min="21" max="21" width="78.7109375" customWidth="1"/>
    <col min="22" max="23" width="7.28515625" customWidth="1"/>
    <col min="24" max="24" width="18" customWidth="1"/>
    <col min="25" max="25" width="67.28515625" customWidth="1"/>
    <col min="26" max="27" width="6.5703125" customWidth="1"/>
    <col min="28" max="28" width="78.7109375" customWidth="1"/>
    <col min="29" max="30" width="7.28515625" customWidth="1"/>
    <col min="31" max="31" width="18" customWidth="1"/>
    <col min="32" max="32" width="67.28515625" customWidth="1"/>
    <col min="33" max="34" width="6.5703125" customWidth="1"/>
    <col min="35" max="35" width="18" customWidth="1"/>
    <col min="36" max="36" width="96" customWidth="1"/>
    <col min="37" max="38" width="6.5703125" customWidth="1"/>
    <col min="39" max="39" width="78.7109375" customWidth="1"/>
    <col min="40" max="41" width="7.28515625" customWidth="1"/>
    <col min="42" max="42" width="78.7109375" customWidth="1"/>
    <col min="43" max="44" width="7.28515625" customWidth="1"/>
    <col min="45" max="45" width="78.7109375" customWidth="1"/>
    <col min="46" max="47" width="7.28515625" customWidth="1"/>
    <col min="48" max="48" width="78.7109375" customWidth="1"/>
    <col min="49" max="50" width="7.28515625" customWidth="1"/>
    <col min="51" max="51" width="78.7109375" customWidth="1"/>
    <col min="52" max="53" width="7.28515625" customWidth="1"/>
    <col min="54" max="54" width="78.7109375" customWidth="1"/>
    <col min="55" max="56" width="7.28515625" customWidth="1"/>
    <col min="57" max="57" width="78.7109375" customWidth="1"/>
    <col min="58" max="59" width="7.28515625" customWidth="1"/>
    <col min="60" max="78" width="14.42578125" customWidth="1"/>
  </cols>
  <sheetData>
    <row r="1" spans="1:78" ht="12.75" customHeight="1" x14ac:dyDescent="0.2">
      <c r="A1" s="1" t="s">
        <v>0</v>
      </c>
      <c r="B1" s="1" t="s">
        <v>1</v>
      </c>
      <c r="C1" s="1"/>
      <c r="D1" s="1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36" t="s">
        <v>7</v>
      </c>
      <c r="J1" s="37"/>
      <c r="K1" s="4" t="s">
        <v>8</v>
      </c>
      <c r="L1" s="36" t="s">
        <v>7</v>
      </c>
      <c r="M1" s="37"/>
      <c r="N1" s="38" t="s">
        <v>9</v>
      </c>
      <c r="O1" s="37"/>
      <c r="P1" s="39" t="s">
        <v>7</v>
      </c>
      <c r="Q1" s="37"/>
      <c r="R1" s="3" t="s">
        <v>10</v>
      </c>
      <c r="S1" s="36" t="s">
        <v>7</v>
      </c>
      <c r="T1" s="37"/>
      <c r="U1" s="3" t="s">
        <v>11</v>
      </c>
      <c r="V1" s="36" t="s">
        <v>7</v>
      </c>
      <c r="W1" s="37"/>
      <c r="X1" s="36" t="s">
        <v>12</v>
      </c>
      <c r="Y1" s="37"/>
      <c r="Z1" s="39" t="s">
        <v>7</v>
      </c>
      <c r="AA1" s="37"/>
      <c r="AB1" s="3" t="s">
        <v>13</v>
      </c>
      <c r="AC1" s="36" t="s">
        <v>7</v>
      </c>
      <c r="AD1" s="37"/>
      <c r="AE1" s="36" t="s">
        <v>14</v>
      </c>
      <c r="AF1" s="37"/>
      <c r="AG1" s="39" t="s">
        <v>7</v>
      </c>
      <c r="AH1" s="37"/>
      <c r="AI1" s="38" t="s">
        <v>15</v>
      </c>
      <c r="AJ1" s="37"/>
      <c r="AK1" s="39" t="s">
        <v>7</v>
      </c>
      <c r="AL1" s="37"/>
      <c r="AM1" s="3" t="s">
        <v>16</v>
      </c>
      <c r="AN1" s="36" t="s">
        <v>7</v>
      </c>
      <c r="AO1" s="37"/>
      <c r="AP1" s="3" t="s">
        <v>17</v>
      </c>
      <c r="AQ1" s="39" t="s">
        <v>7</v>
      </c>
      <c r="AR1" s="37"/>
      <c r="AS1" s="4" t="s">
        <v>18</v>
      </c>
      <c r="AT1" s="39" t="s">
        <v>7</v>
      </c>
      <c r="AU1" s="37"/>
      <c r="AV1" s="3" t="s">
        <v>19</v>
      </c>
      <c r="AW1" s="39" t="s">
        <v>7</v>
      </c>
      <c r="AX1" s="37"/>
      <c r="AY1" s="3" t="s">
        <v>20</v>
      </c>
      <c r="AZ1" s="39" t="s">
        <v>7</v>
      </c>
      <c r="BA1" s="37"/>
      <c r="BB1" s="3" t="s">
        <v>21</v>
      </c>
      <c r="BC1" s="39" t="s">
        <v>7</v>
      </c>
      <c r="BD1" s="37"/>
      <c r="BE1" s="3" t="s">
        <v>22</v>
      </c>
      <c r="BF1" s="39" t="s">
        <v>7</v>
      </c>
      <c r="BG1" s="37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</row>
    <row r="2" spans="1:78" ht="12.75" customHeight="1" x14ac:dyDescent="0.2">
      <c r="A2" s="3" t="s">
        <v>23</v>
      </c>
      <c r="B2" s="3" t="s">
        <v>24</v>
      </c>
      <c r="C2" s="6" t="s">
        <v>25</v>
      </c>
      <c r="D2" s="3" t="s">
        <v>26</v>
      </c>
      <c r="E2" s="7">
        <v>1094</v>
      </c>
      <c r="F2" s="7" t="s">
        <v>27</v>
      </c>
      <c r="G2" s="8">
        <v>0.41864716636197441</v>
      </c>
      <c r="H2" s="3" t="s">
        <v>26</v>
      </c>
      <c r="I2" s="7">
        <v>15</v>
      </c>
      <c r="J2" s="2">
        <v>15</v>
      </c>
      <c r="K2" s="3" t="s">
        <v>26</v>
      </c>
      <c r="L2" s="9">
        <v>61</v>
      </c>
      <c r="M2" s="10">
        <v>61</v>
      </c>
      <c r="N2" s="3" t="s">
        <v>26</v>
      </c>
      <c r="O2" s="3" t="s">
        <v>28</v>
      </c>
      <c r="P2" s="2" t="s">
        <v>29</v>
      </c>
      <c r="Q2" s="2" t="s">
        <v>30</v>
      </c>
      <c r="R2" s="3" t="s">
        <v>26</v>
      </c>
      <c r="S2" s="2" t="s">
        <v>31</v>
      </c>
      <c r="T2" s="2" t="s">
        <v>32</v>
      </c>
      <c r="U2" s="3" t="s">
        <v>26</v>
      </c>
      <c r="V2" s="2" t="s">
        <v>33</v>
      </c>
      <c r="W2" s="2" t="s">
        <v>34</v>
      </c>
      <c r="X2" s="3" t="s">
        <v>26</v>
      </c>
      <c r="Y2" s="3" t="s">
        <v>35</v>
      </c>
      <c r="Z2" s="2"/>
      <c r="AA2" s="2" t="s">
        <v>30</v>
      </c>
      <c r="AB2" s="3" t="s">
        <v>26</v>
      </c>
      <c r="AC2" s="2" t="s">
        <v>36</v>
      </c>
      <c r="AD2" s="2" t="s">
        <v>27</v>
      </c>
      <c r="AE2" s="3" t="s">
        <v>26</v>
      </c>
      <c r="AF2" s="3" t="s">
        <v>37</v>
      </c>
      <c r="AG2" s="2">
        <v>2</v>
      </c>
      <c r="AH2" s="2" t="s">
        <v>38</v>
      </c>
      <c r="AI2" s="3" t="s">
        <v>26</v>
      </c>
      <c r="AJ2" s="3" t="s">
        <v>39</v>
      </c>
      <c r="AK2" s="2" t="s">
        <v>29</v>
      </c>
      <c r="AL2" s="2" t="s">
        <v>30</v>
      </c>
      <c r="AM2" s="3" t="s">
        <v>26</v>
      </c>
      <c r="AN2" s="2" t="s">
        <v>40</v>
      </c>
      <c r="AO2" s="2" t="s">
        <v>41</v>
      </c>
      <c r="AP2" s="3" t="s">
        <v>26</v>
      </c>
      <c r="AQ2" s="2" t="s">
        <v>42</v>
      </c>
      <c r="AR2" s="2" t="s">
        <v>27</v>
      </c>
      <c r="AS2" s="3" t="s">
        <v>26</v>
      </c>
      <c r="AT2" s="2" t="s">
        <v>43</v>
      </c>
      <c r="AU2" s="2" t="s">
        <v>27</v>
      </c>
      <c r="AV2" s="3" t="s">
        <v>26</v>
      </c>
      <c r="AW2" s="2" t="s">
        <v>44</v>
      </c>
      <c r="AX2" s="2" t="s">
        <v>45</v>
      </c>
      <c r="AY2" s="3" t="s">
        <v>26</v>
      </c>
      <c r="AZ2" s="2" t="s">
        <v>43</v>
      </c>
      <c r="BA2" s="2" t="s">
        <v>27</v>
      </c>
      <c r="BB2" s="3" t="s">
        <v>26</v>
      </c>
      <c r="BC2" s="2" t="s">
        <v>46</v>
      </c>
      <c r="BD2" s="2" t="s">
        <v>27</v>
      </c>
      <c r="BE2" s="3" t="s">
        <v>26</v>
      </c>
      <c r="BF2" s="2" t="s">
        <v>47</v>
      </c>
      <c r="BG2" s="2" t="s">
        <v>27</v>
      </c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</row>
    <row r="3" spans="1:78" ht="12.75" customHeight="1" x14ac:dyDescent="0.2">
      <c r="A3" s="3" t="s">
        <v>48</v>
      </c>
      <c r="B3" s="3" t="s">
        <v>24</v>
      </c>
      <c r="C3" s="6" t="s">
        <v>25</v>
      </c>
      <c r="D3" s="3" t="s">
        <v>49</v>
      </c>
      <c r="E3" s="7">
        <v>1141</v>
      </c>
      <c r="F3" s="7" t="s">
        <v>50</v>
      </c>
      <c r="G3" s="8">
        <v>0.62664329535495178</v>
      </c>
      <c r="H3" s="3" t="s">
        <v>49</v>
      </c>
      <c r="I3" s="7">
        <v>13</v>
      </c>
      <c r="J3" s="2">
        <v>15</v>
      </c>
      <c r="K3" s="3" t="s">
        <v>49</v>
      </c>
      <c r="L3" s="9">
        <v>61</v>
      </c>
      <c r="M3" s="10">
        <v>61</v>
      </c>
      <c r="N3" s="3" t="s">
        <v>49</v>
      </c>
      <c r="O3" s="3" t="s">
        <v>28</v>
      </c>
      <c r="P3" s="2" t="s">
        <v>29</v>
      </c>
      <c r="Q3" s="2" t="s">
        <v>30</v>
      </c>
      <c r="R3" s="3" t="s">
        <v>49</v>
      </c>
      <c r="S3" s="2" t="s">
        <v>51</v>
      </c>
      <c r="T3" s="2" t="s">
        <v>52</v>
      </c>
      <c r="U3" s="3" t="s">
        <v>49</v>
      </c>
      <c r="V3" s="2" t="s">
        <v>53</v>
      </c>
      <c r="W3" s="2" t="s">
        <v>54</v>
      </c>
      <c r="X3" s="3" t="s">
        <v>49</v>
      </c>
      <c r="Y3" s="3" t="s">
        <v>35</v>
      </c>
      <c r="Z3" s="2"/>
      <c r="AA3" s="2" t="s">
        <v>30</v>
      </c>
      <c r="AB3" s="3" t="s">
        <v>49</v>
      </c>
      <c r="AC3" s="2" t="s">
        <v>55</v>
      </c>
      <c r="AD3" s="2" t="s">
        <v>50</v>
      </c>
      <c r="AE3" s="3" t="s">
        <v>49</v>
      </c>
      <c r="AF3" s="3" t="s">
        <v>37</v>
      </c>
      <c r="AG3" s="2">
        <v>2</v>
      </c>
      <c r="AH3" s="2" t="s">
        <v>38</v>
      </c>
      <c r="AI3" s="3" t="s">
        <v>49</v>
      </c>
      <c r="AJ3" s="3" t="s">
        <v>39</v>
      </c>
      <c r="AK3" s="2" t="s">
        <v>29</v>
      </c>
      <c r="AL3" s="2" t="s">
        <v>30</v>
      </c>
      <c r="AM3" s="3" t="s">
        <v>49</v>
      </c>
      <c r="AN3" s="2" t="s">
        <v>56</v>
      </c>
      <c r="AO3" s="2" t="s">
        <v>57</v>
      </c>
      <c r="AP3" s="3" t="s">
        <v>49</v>
      </c>
      <c r="AQ3" s="2" t="s">
        <v>58</v>
      </c>
      <c r="AR3" s="2" t="s">
        <v>50</v>
      </c>
      <c r="AS3" s="3" t="s">
        <v>49</v>
      </c>
      <c r="AT3" s="2" t="s">
        <v>59</v>
      </c>
      <c r="AU3" s="2" t="s">
        <v>50</v>
      </c>
      <c r="AV3" s="3" t="s">
        <v>49</v>
      </c>
      <c r="AW3" s="2" t="s">
        <v>60</v>
      </c>
      <c r="AX3" s="2" t="s">
        <v>61</v>
      </c>
      <c r="AY3" s="3" t="s">
        <v>49</v>
      </c>
      <c r="AZ3" s="2" t="s">
        <v>62</v>
      </c>
      <c r="BA3" s="2" t="s">
        <v>50</v>
      </c>
      <c r="BB3" s="3" t="s">
        <v>49</v>
      </c>
      <c r="BC3" s="2" t="s">
        <v>63</v>
      </c>
      <c r="BD3" s="2" t="s">
        <v>50</v>
      </c>
      <c r="BE3" s="3" t="s">
        <v>49</v>
      </c>
      <c r="BF3" s="2" t="s">
        <v>64</v>
      </c>
      <c r="BG3" s="2" t="s">
        <v>50</v>
      </c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</row>
    <row r="4" spans="1:78" ht="12.75" customHeight="1" x14ac:dyDescent="0.2">
      <c r="A4" s="3" t="s">
        <v>65</v>
      </c>
      <c r="B4" s="3" t="s">
        <v>24</v>
      </c>
      <c r="C4" s="6" t="s">
        <v>25</v>
      </c>
      <c r="D4" s="3" t="s">
        <v>66</v>
      </c>
      <c r="E4" s="7">
        <v>987</v>
      </c>
      <c r="F4" s="7" t="s">
        <v>67</v>
      </c>
      <c r="G4" s="8">
        <v>0.43059777102330293</v>
      </c>
      <c r="H4" s="3" t="s">
        <v>66</v>
      </c>
      <c r="I4" s="7">
        <v>15</v>
      </c>
      <c r="J4" s="2">
        <v>15</v>
      </c>
      <c r="K4" s="3" t="s">
        <v>66</v>
      </c>
      <c r="L4" s="9">
        <v>61</v>
      </c>
      <c r="M4" s="10">
        <v>61</v>
      </c>
      <c r="N4" s="3" t="s">
        <v>66</v>
      </c>
      <c r="O4" s="3" t="s">
        <v>28</v>
      </c>
      <c r="P4" s="2" t="s">
        <v>29</v>
      </c>
      <c r="Q4" s="2" t="s">
        <v>30</v>
      </c>
      <c r="R4" s="3" t="s">
        <v>66</v>
      </c>
      <c r="S4" s="2" t="s">
        <v>68</v>
      </c>
      <c r="T4" s="2" t="s">
        <v>69</v>
      </c>
      <c r="U4" s="3" t="s">
        <v>66</v>
      </c>
      <c r="V4" s="2" t="s">
        <v>70</v>
      </c>
      <c r="W4" s="2" t="s">
        <v>71</v>
      </c>
      <c r="X4" s="3" t="s">
        <v>66</v>
      </c>
      <c r="Y4" s="3" t="s">
        <v>35</v>
      </c>
      <c r="Z4" s="2"/>
      <c r="AA4" s="2" t="s">
        <v>30</v>
      </c>
      <c r="AB4" s="3" t="s">
        <v>66</v>
      </c>
      <c r="AC4" s="2" t="s">
        <v>72</v>
      </c>
      <c r="AD4" s="2" t="s">
        <v>67</v>
      </c>
      <c r="AE4" s="3" t="s">
        <v>66</v>
      </c>
      <c r="AF4" s="3" t="s">
        <v>37</v>
      </c>
      <c r="AG4" s="2">
        <v>1</v>
      </c>
      <c r="AH4" s="2" t="s">
        <v>73</v>
      </c>
      <c r="AI4" s="3" t="s">
        <v>66</v>
      </c>
      <c r="AJ4" s="3" t="s">
        <v>39</v>
      </c>
      <c r="AK4" s="2" t="s">
        <v>29</v>
      </c>
      <c r="AL4" s="2" t="s">
        <v>30</v>
      </c>
      <c r="AM4" s="3" t="s">
        <v>66</v>
      </c>
      <c r="AN4" s="2" t="s">
        <v>74</v>
      </c>
      <c r="AO4" s="2" t="s">
        <v>74</v>
      </c>
      <c r="AP4" s="3" t="s">
        <v>66</v>
      </c>
      <c r="AQ4" s="2" t="s">
        <v>75</v>
      </c>
      <c r="AR4" s="2" t="s">
        <v>67</v>
      </c>
      <c r="AS4" s="3" t="s">
        <v>66</v>
      </c>
      <c r="AT4" s="2" t="s">
        <v>32</v>
      </c>
      <c r="AU4" s="2" t="s">
        <v>67</v>
      </c>
      <c r="AV4" s="3" t="s">
        <v>66</v>
      </c>
      <c r="AW4" s="2" t="s">
        <v>76</v>
      </c>
      <c r="AX4" s="2" t="s">
        <v>77</v>
      </c>
      <c r="AY4" s="3" t="s">
        <v>66</v>
      </c>
      <c r="AZ4" s="2" t="s">
        <v>78</v>
      </c>
      <c r="BA4" s="2" t="s">
        <v>67</v>
      </c>
      <c r="BB4" s="3" t="s">
        <v>66</v>
      </c>
      <c r="BC4" s="2" t="s">
        <v>79</v>
      </c>
      <c r="BD4" s="2" t="s">
        <v>67</v>
      </c>
      <c r="BE4" s="3" t="s">
        <v>66</v>
      </c>
      <c r="BF4" s="2" t="s">
        <v>80</v>
      </c>
      <c r="BG4" s="2" t="s">
        <v>67</v>
      </c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ht="12.75" customHeight="1" x14ac:dyDescent="0.2">
      <c r="A5" s="3" t="s">
        <v>81</v>
      </c>
      <c r="B5" s="3" t="s">
        <v>24</v>
      </c>
      <c r="C5" s="6" t="s">
        <v>25</v>
      </c>
      <c r="D5" s="3" t="s">
        <v>82</v>
      </c>
      <c r="E5" s="7">
        <v>1329</v>
      </c>
      <c r="F5" s="7" t="s">
        <v>83</v>
      </c>
      <c r="G5" s="8">
        <v>0.40857787810383744</v>
      </c>
      <c r="H5" s="3" t="s">
        <v>82</v>
      </c>
      <c r="I5" s="7">
        <v>15</v>
      </c>
      <c r="J5" s="2">
        <v>15</v>
      </c>
      <c r="K5" s="3" t="s">
        <v>82</v>
      </c>
      <c r="L5" s="9">
        <v>61</v>
      </c>
      <c r="M5" s="10">
        <v>61</v>
      </c>
      <c r="N5" s="3" t="s">
        <v>82</v>
      </c>
      <c r="O5" s="3" t="s">
        <v>28</v>
      </c>
      <c r="P5" s="2" t="s">
        <v>29</v>
      </c>
      <c r="Q5" s="2" t="s">
        <v>30</v>
      </c>
      <c r="R5" s="3" t="s">
        <v>82</v>
      </c>
      <c r="S5" s="2" t="s">
        <v>52</v>
      </c>
      <c r="T5" s="2" t="s">
        <v>84</v>
      </c>
      <c r="U5" s="3" t="s">
        <v>82</v>
      </c>
      <c r="V5" s="2" t="s">
        <v>52</v>
      </c>
      <c r="W5" s="2" t="s">
        <v>85</v>
      </c>
      <c r="X5" s="3" t="s">
        <v>82</v>
      </c>
      <c r="Y5" s="3" t="s">
        <v>35</v>
      </c>
      <c r="Z5" s="2"/>
      <c r="AA5" s="2" t="s">
        <v>30</v>
      </c>
      <c r="AB5" s="3" t="s">
        <v>82</v>
      </c>
      <c r="AC5" s="2" t="s">
        <v>86</v>
      </c>
      <c r="AD5" s="2" t="s">
        <v>83</v>
      </c>
      <c r="AE5" s="3" t="s">
        <v>82</v>
      </c>
      <c r="AF5" s="3" t="s">
        <v>37</v>
      </c>
      <c r="AG5" s="2">
        <v>3</v>
      </c>
      <c r="AH5" s="2" t="s">
        <v>87</v>
      </c>
      <c r="AI5" s="3" t="s">
        <v>82</v>
      </c>
      <c r="AJ5" s="3" t="s">
        <v>39</v>
      </c>
      <c r="AK5" s="2" t="s">
        <v>29</v>
      </c>
      <c r="AL5" s="2" t="s">
        <v>30</v>
      </c>
      <c r="AM5" s="3" t="s">
        <v>82</v>
      </c>
      <c r="AN5" s="2" t="s">
        <v>88</v>
      </c>
      <c r="AO5" s="2" t="s">
        <v>88</v>
      </c>
      <c r="AP5" s="3" t="s">
        <v>82</v>
      </c>
      <c r="AQ5" s="2" t="s">
        <v>89</v>
      </c>
      <c r="AR5" s="2" t="s">
        <v>83</v>
      </c>
      <c r="AS5" s="3" t="s">
        <v>82</v>
      </c>
      <c r="AT5" s="2" t="s">
        <v>90</v>
      </c>
      <c r="AU5" s="2" t="s">
        <v>83</v>
      </c>
      <c r="AV5" s="3" t="s">
        <v>82</v>
      </c>
      <c r="AW5" s="2" t="s">
        <v>91</v>
      </c>
      <c r="AX5" s="2" t="s">
        <v>92</v>
      </c>
      <c r="AY5" s="3" t="s">
        <v>82</v>
      </c>
      <c r="AZ5" s="2" t="s">
        <v>89</v>
      </c>
      <c r="BA5" s="2" t="s">
        <v>83</v>
      </c>
      <c r="BB5" s="3" t="s">
        <v>82</v>
      </c>
      <c r="BC5" s="2" t="s">
        <v>93</v>
      </c>
      <c r="BD5" s="2" t="s">
        <v>83</v>
      </c>
      <c r="BE5" s="3" t="s">
        <v>82</v>
      </c>
      <c r="BF5" s="2" t="s">
        <v>94</v>
      </c>
      <c r="BG5" s="2" t="s">
        <v>83</v>
      </c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ht="12.75" customHeight="1" x14ac:dyDescent="0.2">
      <c r="A6" s="3" t="s">
        <v>95</v>
      </c>
      <c r="B6" s="3" t="s">
        <v>24</v>
      </c>
      <c r="C6" s="6" t="s">
        <v>25</v>
      </c>
      <c r="D6" s="3" t="s">
        <v>96</v>
      </c>
      <c r="E6" s="7">
        <v>583</v>
      </c>
      <c r="F6" s="7" t="s">
        <v>97</v>
      </c>
      <c r="G6" s="8">
        <v>0.6123499142367067</v>
      </c>
      <c r="H6" s="3" t="s">
        <v>96</v>
      </c>
      <c r="I6" s="7">
        <v>15</v>
      </c>
      <c r="J6" s="2">
        <v>15</v>
      </c>
      <c r="K6" s="3" t="s">
        <v>96</v>
      </c>
      <c r="L6" s="9">
        <v>61</v>
      </c>
      <c r="M6" s="10">
        <v>61</v>
      </c>
      <c r="N6" s="3" t="s">
        <v>96</v>
      </c>
      <c r="O6" s="3" t="s">
        <v>28</v>
      </c>
      <c r="P6" s="2" t="s">
        <v>29</v>
      </c>
      <c r="Q6" s="2" t="s">
        <v>30</v>
      </c>
      <c r="R6" s="3" t="s">
        <v>96</v>
      </c>
      <c r="S6" s="2" t="s">
        <v>98</v>
      </c>
      <c r="T6" s="2" t="s">
        <v>99</v>
      </c>
      <c r="U6" s="3" t="s">
        <v>96</v>
      </c>
      <c r="V6" s="2" t="s">
        <v>100</v>
      </c>
      <c r="W6" s="2" t="s">
        <v>101</v>
      </c>
      <c r="X6" s="3" t="s">
        <v>96</v>
      </c>
      <c r="Y6" s="3" t="s">
        <v>35</v>
      </c>
      <c r="Z6" s="2"/>
      <c r="AA6" s="2" t="s">
        <v>30</v>
      </c>
      <c r="AB6" s="3" t="s">
        <v>96</v>
      </c>
      <c r="AC6" s="2" t="s">
        <v>102</v>
      </c>
      <c r="AD6" s="2" t="s">
        <v>97</v>
      </c>
      <c r="AE6" s="3" t="s">
        <v>96</v>
      </c>
      <c r="AF6" s="3" t="s">
        <v>37</v>
      </c>
      <c r="AG6" s="2">
        <v>1</v>
      </c>
      <c r="AH6" s="2" t="s">
        <v>73</v>
      </c>
      <c r="AI6" s="3" t="s">
        <v>96</v>
      </c>
      <c r="AJ6" s="3" t="s">
        <v>39</v>
      </c>
      <c r="AK6" s="2" t="s">
        <v>29</v>
      </c>
      <c r="AL6" s="2" t="s">
        <v>30</v>
      </c>
      <c r="AM6" s="3" t="s">
        <v>96</v>
      </c>
      <c r="AN6" s="2" t="s">
        <v>57</v>
      </c>
      <c r="AO6" s="2" t="s">
        <v>103</v>
      </c>
      <c r="AP6" s="3" t="s">
        <v>96</v>
      </c>
      <c r="AQ6" s="2" t="s">
        <v>104</v>
      </c>
      <c r="AR6" s="2" t="s">
        <v>97</v>
      </c>
      <c r="AS6" s="3" t="s">
        <v>96</v>
      </c>
      <c r="AT6" s="2" t="s">
        <v>105</v>
      </c>
      <c r="AU6" s="2" t="s">
        <v>97</v>
      </c>
      <c r="AV6" s="3" t="s">
        <v>96</v>
      </c>
      <c r="AW6" s="2" t="s">
        <v>106</v>
      </c>
      <c r="AX6" s="2" t="s">
        <v>98</v>
      </c>
      <c r="AY6" s="3" t="s">
        <v>96</v>
      </c>
      <c r="AZ6" s="2" t="s">
        <v>77</v>
      </c>
      <c r="BA6" s="2" t="s">
        <v>97</v>
      </c>
      <c r="BB6" s="3" t="s">
        <v>96</v>
      </c>
      <c r="BC6" s="2" t="s">
        <v>107</v>
      </c>
      <c r="BD6" s="2" t="s">
        <v>97</v>
      </c>
      <c r="BE6" s="3" t="s">
        <v>96</v>
      </c>
      <c r="BF6" s="2" t="s">
        <v>108</v>
      </c>
      <c r="BG6" s="2" t="s">
        <v>97</v>
      </c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</row>
    <row r="7" spans="1:78" ht="12.75" customHeight="1" x14ac:dyDescent="0.2">
      <c r="A7" s="3" t="s">
        <v>109</v>
      </c>
      <c r="B7" s="3" t="s">
        <v>24</v>
      </c>
      <c r="C7" s="6" t="s">
        <v>25</v>
      </c>
      <c r="D7" s="3" t="s">
        <v>110</v>
      </c>
      <c r="E7" s="7">
        <v>821</v>
      </c>
      <c r="F7" s="7" t="s">
        <v>111</v>
      </c>
      <c r="G7" s="8">
        <v>0.40073081607795369</v>
      </c>
      <c r="H7" s="3" t="s">
        <v>110</v>
      </c>
      <c r="I7" s="7">
        <v>15</v>
      </c>
      <c r="J7" s="2">
        <v>15</v>
      </c>
      <c r="K7" s="3" t="s">
        <v>110</v>
      </c>
      <c r="L7" s="7">
        <v>61</v>
      </c>
      <c r="M7" s="10">
        <v>61</v>
      </c>
      <c r="N7" s="3" t="s">
        <v>110</v>
      </c>
      <c r="O7" s="3" t="s">
        <v>28</v>
      </c>
      <c r="P7" s="2" t="s">
        <v>29</v>
      </c>
      <c r="Q7" s="2" t="s">
        <v>30</v>
      </c>
      <c r="R7" s="3" t="s">
        <v>110</v>
      </c>
      <c r="S7" s="2" t="s">
        <v>112</v>
      </c>
      <c r="T7" s="2" t="s">
        <v>113</v>
      </c>
      <c r="U7" s="3" t="s">
        <v>110</v>
      </c>
      <c r="V7" s="2" t="s">
        <v>114</v>
      </c>
      <c r="W7" s="2" t="s">
        <v>106</v>
      </c>
      <c r="X7" s="3" t="s">
        <v>110</v>
      </c>
      <c r="Y7" s="3" t="s">
        <v>35</v>
      </c>
      <c r="Z7" s="2"/>
      <c r="AA7" s="2" t="s">
        <v>30</v>
      </c>
      <c r="AB7" s="3" t="s">
        <v>110</v>
      </c>
      <c r="AC7" s="2" t="s">
        <v>115</v>
      </c>
      <c r="AD7" s="2" t="s">
        <v>111</v>
      </c>
      <c r="AE7" s="3" t="s">
        <v>110</v>
      </c>
      <c r="AF7" s="3" t="s">
        <v>37</v>
      </c>
      <c r="AG7" s="2">
        <v>1</v>
      </c>
      <c r="AH7" s="2" t="s">
        <v>73</v>
      </c>
      <c r="AI7" s="3" t="s">
        <v>110</v>
      </c>
      <c r="AJ7" s="3" t="s">
        <v>39</v>
      </c>
      <c r="AK7" s="2" t="s">
        <v>29</v>
      </c>
      <c r="AL7" s="2" t="s">
        <v>30</v>
      </c>
      <c r="AM7" s="3" t="s">
        <v>110</v>
      </c>
      <c r="AN7" s="2" t="s">
        <v>41</v>
      </c>
      <c r="AO7" s="2" t="s">
        <v>103</v>
      </c>
      <c r="AP7" s="3" t="s">
        <v>110</v>
      </c>
      <c r="AQ7" s="2" t="s">
        <v>116</v>
      </c>
      <c r="AR7" s="2" t="s">
        <v>111</v>
      </c>
      <c r="AS7" s="3" t="s">
        <v>110</v>
      </c>
      <c r="AT7" s="2" t="s">
        <v>117</v>
      </c>
      <c r="AU7" s="2" t="s">
        <v>111</v>
      </c>
      <c r="AV7" s="3" t="s">
        <v>110</v>
      </c>
      <c r="AW7" s="2" t="s">
        <v>118</v>
      </c>
      <c r="AX7" s="2" t="s">
        <v>119</v>
      </c>
      <c r="AY7" s="3" t="s">
        <v>110</v>
      </c>
      <c r="AZ7" s="2" t="s">
        <v>120</v>
      </c>
      <c r="BA7" s="2" t="s">
        <v>111</v>
      </c>
      <c r="BB7" s="3" t="s">
        <v>110</v>
      </c>
      <c r="BC7" s="2" t="s">
        <v>121</v>
      </c>
      <c r="BD7" s="2" t="s">
        <v>111</v>
      </c>
      <c r="BE7" s="3" t="s">
        <v>110</v>
      </c>
      <c r="BF7" s="2" t="s">
        <v>122</v>
      </c>
      <c r="BG7" s="2" t="s">
        <v>111</v>
      </c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</row>
    <row r="8" spans="1:78" ht="12.75" customHeight="1" x14ac:dyDescent="0.2">
      <c r="A8" s="3" t="s">
        <v>123</v>
      </c>
      <c r="B8" s="3" t="s">
        <v>24</v>
      </c>
      <c r="C8" s="6" t="s">
        <v>25</v>
      </c>
      <c r="D8" s="3" t="s">
        <v>124</v>
      </c>
      <c r="E8" s="7">
        <v>973</v>
      </c>
      <c r="F8" s="7" t="s">
        <v>125</v>
      </c>
      <c r="G8" s="8">
        <v>0.49743062692702983</v>
      </c>
      <c r="H8" s="3" t="s">
        <v>124</v>
      </c>
      <c r="I8" s="7">
        <v>15</v>
      </c>
      <c r="J8" s="2">
        <v>15</v>
      </c>
      <c r="K8" s="3" t="s">
        <v>124</v>
      </c>
      <c r="L8" s="9">
        <v>61</v>
      </c>
      <c r="M8" s="10">
        <v>61</v>
      </c>
      <c r="N8" s="3" t="s">
        <v>124</v>
      </c>
      <c r="O8" s="3" t="s">
        <v>28</v>
      </c>
      <c r="P8" s="2" t="s">
        <v>29</v>
      </c>
      <c r="Q8" s="2" t="s">
        <v>30</v>
      </c>
      <c r="R8" s="3" t="s">
        <v>124</v>
      </c>
      <c r="S8" s="2" t="s">
        <v>76</v>
      </c>
      <c r="T8" s="2" t="s">
        <v>116</v>
      </c>
      <c r="U8" s="3" t="s">
        <v>124</v>
      </c>
      <c r="V8" s="2" t="s">
        <v>126</v>
      </c>
      <c r="W8" s="2" t="s">
        <v>68</v>
      </c>
      <c r="X8" s="3" t="s">
        <v>124</v>
      </c>
      <c r="Y8" s="3" t="s">
        <v>35</v>
      </c>
      <c r="Z8" s="2"/>
      <c r="AA8" s="2" t="s">
        <v>30</v>
      </c>
      <c r="AB8" s="3" t="s">
        <v>124</v>
      </c>
      <c r="AC8" s="2" t="s">
        <v>31</v>
      </c>
      <c r="AD8" s="2" t="s">
        <v>125</v>
      </c>
      <c r="AE8" s="3" t="s">
        <v>124</v>
      </c>
      <c r="AF8" s="3" t="s">
        <v>37</v>
      </c>
      <c r="AG8" s="2">
        <v>4</v>
      </c>
      <c r="AH8" s="2" t="s">
        <v>127</v>
      </c>
      <c r="AI8" s="3" t="s">
        <v>124</v>
      </c>
      <c r="AJ8" s="3" t="s">
        <v>39</v>
      </c>
      <c r="AK8" s="2" t="s">
        <v>29</v>
      </c>
      <c r="AL8" s="2" t="s">
        <v>30</v>
      </c>
      <c r="AM8" s="3" t="s">
        <v>124</v>
      </c>
      <c r="AN8" s="2" t="s">
        <v>128</v>
      </c>
      <c r="AO8" s="2" t="s">
        <v>129</v>
      </c>
      <c r="AP8" s="3" t="s">
        <v>124</v>
      </c>
      <c r="AQ8" s="2" t="s">
        <v>130</v>
      </c>
      <c r="AR8" s="2" t="s">
        <v>125</v>
      </c>
      <c r="AS8" s="3" t="s">
        <v>124</v>
      </c>
      <c r="AT8" s="2" t="s">
        <v>131</v>
      </c>
      <c r="AU8" s="2" t="s">
        <v>125</v>
      </c>
      <c r="AV8" s="3" t="s">
        <v>124</v>
      </c>
      <c r="AW8" s="2" t="s">
        <v>132</v>
      </c>
      <c r="AX8" s="2" t="s">
        <v>133</v>
      </c>
      <c r="AY8" s="3" t="s">
        <v>124</v>
      </c>
      <c r="AZ8" s="2" t="s">
        <v>134</v>
      </c>
      <c r="BA8" s="2" t="s">
        <v>125</v>
      </c>
      <c r="BB8" s="3" t="s">
        <v>124</v>
      </c>
      <c r="BC8" s="2" t="s">
        <v>135</v>
      </c>
      <c r="BD8" s="2" t="s">
        <v>125</v>
      </c>
      <c r="BE8" s="3" t="s">
        <v>124</v>
      </c>
      <c r="BF8" s="2" t="s">
        <v>136</v>
      </c>
      <c r="BG8" s="2" t="s">
        <v>125</v>
      </c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</row>
    <row r="9" spans="1:78" ht="12.75" customHeight="1" x14ac:dyDescent="0.2">
      <c r="A9" s="3" t="s">
        <v>137</v>
      </c>
      <c r="B9" s="3" t="s">
        <v>24</v>
      </c>
      <c r="C9" s="6" t="s">
        <v>25</v>
      </c>
      <c r="D9" s="3" t="s">
        <v>138</v>
      </c>
      <c r="E9" s="7">
        <v>818</v>
      </c>
      <c r="F9" s="7" t="s">
        <v>139</v>
      </c>
      <c r="G9" s="8">
        <v>0.53911980440097795</v>
      </c>
      <c r="H9" s="3" t="s">
        <v>138</v>
      </c>
      <c r="I9" s="7">
        <v>15</v>
      </c>
      <c r="J9" s="2">
        <v>15</v>
      </c>
      <c r="K9" s="3" t="s">
        <v>138</v>
      </c>
      <c r="L9" s="9">
        <v>61</v>
      </c>
      <c r="M9" s="10">
        <v>61</v>
      </c>
      <c r="N9" s="3" t="s">
        <v>138</v>
      </c>
      <c r="O9" s="3" t="s">
        <v>28</v>
      </c>
      <c r="P9" s="2" t="s">
        <v>29</v>
      </c>
      <c r="Q9" s="2" t="s">
        <v>30</v>
      </c>
      <c r="R9" s="3" t="s">
        <v>138</v>
      </c>
      <c r="S9" s="2" t="s">
        <v>140</v>
      </c>
      <c r="T9" s="2" t="s">
        <v>141</v>
      </c>
      <c r="U9" s="3" t="s">
        <v>138</v>
      </c>
      <c r="V9" s="2" t="s">
        <v>142</v>
      </c>
      <c r="W9" s="2" t="s">
        <v>143</v>
      </c>
      <c r="X9" s="3" t="s">
        <v>138</v>
      </c>
      <c r="Y9" s="3" t="s">
        <v>35</v>
      </c>
      <c r="Z9" s="2"/>
      <c r="AA9" s="2" t="s">
        <v>30</v>
      </c>
      <c r="AB9" s="3" t="s">
        <v>138</v>
      </c>
      <c r="AC9" s="2" t="s">
        <v>143</v>
      </c>
      <c r="AD9" s="2" t="s">
        <v>139</v>
      </c>
      <c r="AE9" s="3" t="s">
        <v>138</v>
      </c>
      <c r="AF9" s="3" t="s">
        <v>37</v>
      </c>
      <c r="AG9" s="2">
        <v>1</v>
      </c>
      <c r="AH9" s="2" t="s">
        <v>73</v>
      </c>
      <c r="AI9" s="3" t="s">
        <v>138</v>
      </c>
      <c r="AJ9" s="3" t="s">
        <v>39</v>
      </c>
      <c r="AK9" s="2" t="s">
        <v>29</v>
      </c>
      <c r="AL9" s="2" t="s">
        <v>30</v>
      </c>
      <c r="AM9" s="3" t="s">
        <v>138</v>
      </c>
      <c r="AN9" s="2" t="s">
        <v>128</v>
      </c>
      <c r="AO9" s="2" t="s">
        <v>144</v>
      </c>
      <c r="AP9" s="3" t="s">
        <v>138</v>
      </c>
      <c r="AQ9" s="2" t="s">
        <v>145</v>
      </c>
      <c r="AR9" s="2" t="s">
        <v>139</v>
      </c>
      <c r="AS9" s="3" t="s">
        <v>138</v>
      </c>
      <c r="AT9" s="2" t="s">
        <v>146</v>
      </c>
      <c r="AU9" s="2" t="s">
        <v>139</v>
      </c>
      <c r="AV9" s="3" t="s">
        <v>138</v>
      </c>
      <c r="AW9" s="2" t="s">
        <v>108</v>
      </c>
      <c r="AX9" s="2" t="s">
        <v>147</v>
      </c>
      <c r="AY9" s="3" t="s">
        <v>138</v>
      </c>
      <c r="AZ9" s="2" t="s">
        <v>148</v>
      </c>
      <c r="BA9" s="2" t="s">
        <v>139</v>
      </c>
      <c r="BB9" s="3" t="s">
        <v>138</v>
      </c>
      <c r="BC9" s="2" t="s">
        <v>149</v>
      </c>
      <c r="BD9" s="2" t="s">
        <v>139</v>
      </c>
      <c r="BE9" s="3" t="s">
        <v>138</v>
      </c>
      <c r="BF9" s="2" t="s">
        <v>33</v>
      </c>
      <c r="BG9" s="2" t="s">
        <v>139</v>
      </c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</row>
    <row r="10" spans="1:78" ht="12.75" customHeight="1" x14ac:dyDescent="0.2">
      <c r="A10" s="3" t="s">
        <v>150</v>
      </c>
      <c r="B10" s="3" t="s">
        <v>24</v>
      </c>
      <c r="C10" s="6" t="s">
        <v>25</v>
      </c>
      <c r="D10" s="3" t="s">
        <v>151</v>
      </c>
      <c r="E10" s="7">
        <v>604</v>
      </c>
      <c r="F10" s="7" t="s">
        <v>152</v>
      </c>
      <c r="G10" s="8">
        <v>0.5298013245033113</v>
      </c>
      <c r="H10" s="3" t="s">
        <v>151</v>
      </c>
      <c r="I10" s="7">
        <v>15</v>
      </c>
      <c r="J10" s="2">
        <v>15</v>
      </c>
      <c r="K10" s="3" t="s">
        <v>151</v>
      </c>
      <c r="L10" s="7">
        <v>61</v>
      </c>
      <c r="M10" s="10">
        <v>61</v>
      </c>
      <c r="N10" s="3" t="s">
        <v>151</v>
      </c>
      <c r="O10" s="3" t="s">
        <v>28</v>
      </c>
      <c r="P10" s="2" t="s">
        <v>29</v>
      </c>
      <c r="Q10" s="2" t="s">
        <v>30</v>
      </c>
      <c r="R10" s="3" t="s">
        <v>151</v>
      </c>
      <c r="S10" s="2" t="s">
        <v>153</v>
      </c>
      <c r="T10" s="2" t="s">
        <v>101</v>
      </c>
      <c r="U10" s="3" t="s">
        <v>151</v>
      </c>
      <c r="V10" s="2" t="s">
        <v>154</v>
      </c>
      <c r="W10" s="2" t="s">
        <v>155</v>
      </c>
      <c r="X10" s="3" t="s">
        <v>151</v>
      </c>
      <c r="Y10" s="3" t="s">
        <v>35</v>
      </c>
      <c r="Z10" s="2"/>
      <c r="AA10" s="2" t="s">
        <v>30</v>
      </c>
      <c r="AB10" s="3" t="s">
        <v>151</v>
      </c>
      <c r="AC10" s="2" t="s">
        <v>156</v>
      </c>
      <c r="AD10" s="2" t="s">
        <v>152</v>
      </c>
      <c r="AE10" s="3" t="s">
        <v>151</v>
      </c>
      <c r="AF10" s="3" t="s">
        <v>37</v>
      </c>
      <c r="AG10" s="2">
        <v>1</v>
      </c>
      <c r="AH10" s="2" t="s">
        <v>73</v>
      </c>
      <c r="AI10" s="3" t="s">
        <v>151</v>
      </c>
      <c r="AJ10" s="3" t="s">
        <v>39</v>
      </c>
      <c r="AK10" s="2" t="s">
        <v>29</v>
      </c>
      <c r="AL10" s="2" t="s">
        <v>30</v>
      </c>
      <c r="AM10" s="3" t="s">
        <v>151</v>
      </c>
      <c r="AN10" s="2" t="s">
        <v>157</v>
      </c>
      <c r="AO10" s="2" t="s">
        <v>158</v>
      </c>
      <c r="AP10" s="3" t="s">
        <v>151</v>
      </c>
      <c r="AQ10" s="2" t="s">
        <v>159</v>
      </c>
      <c r="AR10" s="2" t="s">
        <v>152</v>
      </c>
      <c r="AS10" s="3" t="s">
        <v>151</v>
      </c>
      <c r="AT10" s="2" t="s">
        <v>121</v>
      </c>
      <c r="AU10" s="2" t="s">
        <v>152</v>
      </c>
      <c r="AV10" s="3" t="s">
        <v>151</v>
      </c>
      <c r="AW10" s="2" t="s">
        <v>160</v>
      </c>
      <c r="AX10" s="2" t="s">
        <v>119</v>
      </c>
      <c r="AY10" s="3" t="s">
        <v>151</v>
      </c>
      <c r="AZ10" s="2" t="s">
        <v>161</v>
      </c>
      <c r="BA10" s="2" t="s">
        <v>152</v>
      </c>
      <c r="BB10" s="3" t="s">
        <v>151</v>
      </c>
      <c r="BC10" s="2" t="s">
        <v>120</v>
      </c>
      <c r="BD10" s="2" t="s">
        <v>152</v>
      </c>
      <c r="BE10" s="3" t="s">
        <v>151</v>
      </c>
      <c r="BF10" s="2" t="s">
        <v>120</v>
      </c>
      <c r="BG10" s="2" t="s">
        <v>152</v>
      </c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</row>
    <row r="11" spans="1:78" ht="12.75" customHeight="1" x14ac:dyDescent="0.2">
      <c r="A11" s="3" t="s">
        <v>162</v>
      </c>
      <c r="B11" s="3" t="s">
        <v>24</v>
      </c>
      <c r="C11" s="6" t="s">
        <v>25</v>
      </c>
      <c r="D11" s="3" t="s">
        <v>163</v>
      </c>
      <c r="E11" s="7">
        <v>152</v>
      </c>
      <c r="F11" s="7" t="s">
        <v>164</v>
      </c>
      <c r="G11" s="8">
        <v>0.59868421052631582</v>
      </c>
      <c r="H11" s="3" t="s">
        <v>163</v>
      </c>
      <c r="I11" s="7">
        <v>14</v>
      </c>
      <c r="J11" s="2">
        <v>15</v>
      </c>
      <c r="K11" s="3" t="s">
        <v>163</v>
      </c>
      <c r="L11" s="9">
        <v>61</v>
      </c>
      <c r="M11" s="10">
        <v>61</v>
      </c>
      <c r="N11" s="3" t="s">
        <v>163</v>
      </c>
      <c r="O11" s="3" t="s">
        <v>28</v>
      </c>
      <c r="P11" s="2" t="s">
        <v>29</v>
      </c>
      <c r="Q11" s="2" t="s">
        <v>30</v>
      </c>
      <c r="R11" s="3" t="s">
        <v>163</v>
      </c>
      <c r="S11" s="2" t="s">
        <v>165</v>
      </c>
      <c r="T11" s="2" t="s">
        <v>165</v>
      </c>
      <c r="U11" s="3" t="s">
        <v>163</v>
      </c>
      <c r="V11" s="2" t="s">
        <v>166</v>
      </c>
      <c r="W11" s="2" t="s">
        <v>166</v>
      </c>
      <c r="X11" s="3" t="s">
        <v>163</v>
      </c>
      <c r="Y11" s="3" t="s">
        <v>35</v>
      </c>
      <c r="Z11" s="2"/>
      <c r="AA11" s="2" t="s">
        <v>30</v>
      </c>
      <c r="AB11" s="3" t="s">
        <v>163</v>
      </c>
      <c r="AC11" s="2" t="s">
        <v>167</v>
      </c>
      <c r="AD11" s="2" t="s">
        <v>164</v>
      </c>
      <c r="AE11" s="3" t="s">
        <v>163</v>
      </c>
      <c r="AF11" s="3" t="s">
        <v>37</v>
      </c>
      <c r="AG11" s="2">
        <v>3</v>
      </c>
      <c r="AH11" s="2" t="s">
        <v>87</v>
      </c>
      <c r="AI11" s="3" t="s">
        <v>163</v>
      </c>
      <c r="AJ11" s="3" t="s">
        <v>168</v>
      </c>
      <c r="AK11" s="2">
        <v>4</v>
      </c>
      <c r="AL11" s="2" t="s">
        <v>127</v>
      </c>
      <c r="AM11" s="3" t="s">
        <v>163</v>
      </c>
      <c r="AN11" s="2" t="s">
        <v>169</v>
      </c>
      <c r="AO11" s="2" t="s">
        <v>169</v>
      </c>
      <c r="AP11" s="3" t="s">
        <v>163</v>
      </c>
      <c r="AQ11" s="2" t="s">
        <v>170</v>
      </c>
      <c r="AR11" s="2" t="s">
        <v>164</v>
      </c>
      <c r="AS11" s="3" t="s">
        <v>163</v>
      </c>
      <c r="AT11" s="2" t="s">
        <v>171</v>
      </c>
      <c r="AU11" s="2" t="s">
        <v>164</v>
      </c>
      <c r="AV11" s="3" t="s">
        <v>163</v>
      </c>
      <c r="AW11" s="2" t="s">
        <v>172</v>
      </c>
      <c r="AX11" s="2" t="s">
        <v>172</v>
      </c>
      <c r="AY11" s="3" t="s">
        <v>163</v>
      </c>
      <c r="AZ11" s="2" t="s">
        <v>173</v>
      </c>
      <c r="BA11" s="2" t="s">
        <v>164</v>
      </c>
      <c r="BB11" s="3" t="s">
        <v>163</v>
      </c>
      <c r="BC11" s="2" t="s">
        <v>167</v>
      </c>
      <c r="BD11" s="2" t="s">
        <v>164</v>
      </c>
      <c r="BE11" s="3" t="s">
        <v>163</v>
      </c>
      <c r="BF11" s="2" t="s">
        <v>164</v>
      </c>
      <c r="BG11" s="2" t="s">
        <v>164</v>
      </c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</row>
    <row r="12" spans="1:78" ht="12.75" customHeight="1" x14ac:dyDescent="0.2">
      <c r="A12" s="3" t="s">
        <v>174</v>
      </c>
      <c r="B12" s="3" t="s">
        <v>24</v>
      </c>
      <c r="C12" s="6" t="s">
        <v>25</v>
      </c>
      <c r="D12" s="3" t="s">
        <v>175</v>
      </c>
      <c r="E12" s="7">
        <v>953</v>
      </c>
      <c r="F12" s="7" t="s">
        <v>176</v>
      </c>
      <c r="G12" s="8">
        <v>0.42392444910807975</v>
      </c>
      <c r="H12" s="3" t="s">
        <v>175</v>
      </c>
      <c r="I12" s="7">
        <v>15</v>
      </c>
      <c r="J12" s="2">
        <v>15</v>
      </c>
      <c r="K12" s="3" t="s">
        <v>175</v>
      </c>
      <c r="L12" s="9">
        <v>58</v>
      </c>
      <c r="M12" s="10">
        <v>61</v>
      </c>
      <c r="N12" s="3" t="s">
        <v>175</v>
      </c>
      <c r="O12" s="3" t="s">
        <v>28</v>
      </c>
      <c r="P12" s="2" t="s">
        <v>29</v>
      </c>
      <c r="Q12" s="2" t="s">
        <v>30</v>
      </c>
      <c r="R12" s="3" t="s">
        <v>175</v>
      </c>
      <c r="S12" s="2" t="s">
        <v>177</v>
      </c>
      <c r="T12" s="2" t="s">
        <v>178</v>
      </c>
      <c r="U12" s="3" t="s">
        <v>175</v>
      </c>
      <c r="V12" s="2" t="s">
        <v>179</v>
      </c>
      <c r="W12" s="2" t="s">
        <v>68</v>
      </c>
      <c r="X12" s="3" t="s">
        <v>175</v>
      </c>
      <c r="Y12" s="3" t="s">
        <v>35</v>
      </c>
      <c r="Z12" s="2"/>
      <c r="AA12" s="2" t="s">
        <v>30</v>
      </c>
      <c r="AB12" s="3" t="s">
        <v>175</v>
      </c>
      <c r="AC12" s="2" t="s">
        <v>180</v>
      </c>
      <c r="AD12" s="2" t="s">
        <v>176</v>
      </c>
      <c r="AE12" s="3" t="s">
        <v>175</v>
      </c>
      <c r="AF12" s="3" t="s">
        <v>37</v>
      </c>
      <c r="AG12" s="2">
        <v>1</v>
      </c>
      <c r="AH12" s="2" t="s">
        <v>73</v>
      </c>
      <c r="AI12" s="3" t="s">
        <v>175</v>
      </c>
      <c r="AJ12" s="3" t="s">
        <v>39</v>
      </c>
      <c r="AK12" s="2" t="s">
        <v>29</v>
      </c>
      <c r="AL12" s="2" t="s">
        <v>30</v>
      </c>
      <c r="AM12" s="3" t="s">
        <v>175</v>
      </c>
      <c r="AN12" s="2" t="s">
        <v>88</v>
      </c>
      <c r="AO12" s="2" t="s">
        <v>181</v>
      </c>
      <c r="AP12" s="3" t="s">
        <v>175</v>
      </c>
      <c r="AQ12" s="2" t="s">
        <v>182</v>
      </c>
      <c r="AR12" s="2" t="s">
        <v>176</v>
      </c>
      <c r="AS12" s="3" t="s">
        <v>175</v>
      </c>
      <c r="AT12" s="2" t="s">
        <v>145</v>
      </c>
      <c r="AU12" s="2" t="s">
        <v>176</v>
      </c>
      <c r="AV12" s="3" t="s">
        <v>175</v>
      </c>
      <c r="AW12" s="2" t="s">
        <v>102</v>
      </c>
      <c r="AX12" s="2" t="s">
        <v>159</v>
      </c>
      <c r="AY12" s="3" t="s">
        <v>175</v>
      </c>
      <c r="AZ12" s="2" t="s">
        <v>45</v>
      </c>
      <c r="BA12" s="2" t="s">
        <v>176</v>
      </c>
      <c r="BB12" s="3" t="s">
        <v>175</v>
      </c>
      <c r="BC12" s="2" t="s">
        <v>183</v>
      </c>
      <c r="BD12" s="2" t="s">
        <v>176</v>
      </c>
      <c r="BE12" s="3" t="s">
        <v>175</v>
      </c>
      <c r="BF12" s="2" t="s">
        <v>79</v>
      </c>
      <c r="BG12" s="2" t="s">
        <v>176</v>
      </c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</row>
    <row r="13" spans="1:78" ht="12.75" customHeight="1" x14ac:dyDescent="0.2">
      <c r="A13" s="3" t="s">
        <v>184</v>
      </c>
      <c r="B13" s="3" t="s">
        <v>24</v>
      </c>
      <c r="C13" s="6" t="s">
        <v>25</v>
      </c>
      <c r="D13" s="3" t="s">
        <v>185</v>
      </c>
      <c r="E13" s="7">
        <v>1061</v>
      </c>
      <c r="F13" s="7" t="s">
        <v>186</v>
      </c>
      <c r="G13" s="8">
        <v>0.41941564561734213</v>
      </c>
      <c r="H13" s="3" t="s">
        <v>185</v>
      </c>
      <c r="I13" s="7">
        <v>15</v>
      </c>
      <c r="J13" s="2">
        <v>15</v>
      </c>
      <c r="K13" s="3" t="s">
        <v>185</v>
      </c>
      <c r="L13" s="9">
        <v>61</v>
      </c>
      <c r="M13" s="10">
        <v>61</v>
      </c>
      <c r="N13" s="3" t="s">
        <v>185</v>
      </c>
      <c r="O13" s="3" t="s">
        <v>28</v>
      </c>
      <c r="P13" s="2" t="s">
        <v>29</v>
      </c>
      <c r="Q13" s="2" t="s">
        <v>30</v>
      </c>
      <c r="R13" s="3" t="s">
        <v>185</v>
      </c>
      <c r="S13" s="2" t="s">
        <v>69</v>
      </c>
      <c r="T13" s="2" t="s">
        <v>187</v>
      </c>
      <c r="U13" s="3" t="s">
        <v>185</v>
      </c>
      <c r="V13" s="2" t="s">
        <v>188</v>
      </c>
      <c r="W13" s="2" t="s">
        <v>189</v>
      </c>
      <c r="X13" s="3" t="s">
        <v>185</v>
      </c>
      <c r="Y13" s="3" t="s">
        <v>35</v>
      </c>
      <c r="Z13" s="2"/>
      <c r="AA13" s="2" t="s">
        <v>30</v>
      </c>
      <c r="AB13" s="3" t="s">
        <v>185</v>
      </c>
      <c r="AC13" s="2" t="s">
        <v>182</v>
      </c>
      <c r="AD13" s="2" t="s">
        <v>186</v>
      </c>
      <c r="AE13" s="3" t="s">
        <v>185</v>
      </c>
      <c r="AF13" s="3" t="s">
        <v>37</v>
      </c>
      <c r="AG13" s="2">
        <v>1</v>
      </c>
      <c r="AH13" s="2" t="s">
        <v>73</v>
      </c>
      <c r="AI13" s="3" t="s">
        <v>185</v>
      </c>
      <c r="AJ13" s="3" t="s">
        <v>39</v>
      </c>
      <c r="AK13" s="2" t="s">
        <v>29</v>
      </c>
      <c r="AL13" s="2" t="s">
        <v>30</v>
      </c>
      <c r="AM13" s="3" t="s">
        <v>185</v>
      </c>
      <c r="AN13" s="2" t="s">
        <v>129</v>
      </c>
      <c r="AO13" s="2" t="s">
        <v>190</v>
      </c>
      <c r="AP13" s="3" t="s">
        <v>185</v>
      </c>
      <c r="AQ13" s="2" t="s">
        <v>191</v>
      </c>
      <c r="AR13" s="2" t="s">
        <v>186</v>
      </c>
      <c r="AS13" s="3" t="s">
        <v>185</v>
      </c>
      <c r="AT13" s="2" t="s">
        <v>192</v>
      </c>
      <c r="AU13" s="2" t="s">
        <v>186</v>
      </c>
      <c r="AV13" s="3" t="s">
        <v>185</v>
      </c>
      <c r="AW13" s="2" t="s">
        <v>193</v>
      </c>
      <c r="AX13" s="2" t="s">
        <v>102</v>
      </c>
      <c r="AY13" s="3" t="s">
        <v>185</v>
      </c>
      <c r="AZ13" s="2" t="s">
        <v>149</v>
      </c>
      <c r="BA13" s="2" t="s">
        <v>186</v>
      </c>
      <c r="BB13" s="3" t="s">
        <v>185</v>
      </c>
      <c r="BC13" s="2" t="s">
        <v>194</v>
      </c>
      <c r="BD13" s="2" t="s">
        <v>186</v>
      </c>
      <c r="BE13" s="3" t="s">
        <v>185</v>
      </c>
      <c r="BF13" s="2" t="s">
        <v>195</v>
      </c>
      <c r="BG13" s="2" t="s">
        <v>186</v>
      </c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</row>
    <row r="14" spans="1:78" ht="12.75" customHeight="1" x14ac:dyDescent="0.2">
      <c r="A14" s="3" t="s">
        <v>196</v>
      </c>
      <c r="B14" s="3" t="s">
        <v>24</v>
      </c>
      <c r="C14" s="6" t="s">
        <v>25</v>
      </c>
      <c r="D14" s="3" t="s">
        <v>197</v>
      </c>
      <c r="E14" s="7">
        <v>409</v>
      </c>
      <c r="F14" s="7" t="s">
        <v>198</v>
      </c>
      <c r="G14" s="8">
        <v>0.45232273838630804</v>
      </c>
      <c r="H14" s="3" t="s">
        <v>197</v>
      </c>
      <c r="I14" s="7">
        <v>14</v>
      </c>
      <c r="J14" s="2">
        <v>15</v>
      </c>
      <c r="K14" s="3" t="s">
        <v>197</v>
      </c>
      <c r="L14" s="9">
        <v>57</v>
      </c>
      <c r="M14" s="10">
        <v>61</v>
      </c>
      <c r="N14" s="3" t="s">
        <v>197</v>
      </c>
      <c r="O14" s="3" t="s">
        <v>28</v>
      </c>
      <c r="P14" s="2" t="s">
        <v>29</v>
      </c>
      <c r="Q14" s="2" t="s">
        <v>30</v>
      </c>
      <c r="R14" s="3" t="s">
        <v>197</v>
      </c>
      <c r="S14" s="2" t="s">
        <v>199</v>
      </c>
      <c r="T14" s="2" t="s">
        <v>200</v>
      </c>
      <c r="U14" s="3" t="s">
        <v>197</v>
      </c>
      <c r="V14" s="2" t="s">
        <v>201</v>
      </c>
      <c r="W14" s="2" t="s">
        <v>202</v>
      </c>
      <c r="X14" s="3" t="s">
        <v>197</v>
      </c>
      <c r="Y14" s="3" t="s">
        <v>35</v>
      </c>
      <c r="Z14" s="2"/>
      <c r="AA14" s="2" t="s">
        <v>30</v>
      </c>
      <c r="AB14" s="3" t="s">
        <v>197</v>
      </c>
      <c r="AC14" s="2" t="s">
        <v>203</v>
      </c>
      <c r="AD14" s="2" t="s">
        <v>198</v>
      </c>
      <c r="AE14" s="3" t="s">
        <v>197</v>
      </c>
      <c r="AF14" s="3" t="s">
        <v>37</v>
      </c>
      <c r="AG14" s="2">
        <v>1</v>
      </c>
      <c r="AH14" s="2" t="s">
        <v>73</v>
      </c>
      <c r="AI14" s="3" t="s">
        <v>197</v>
      </c>
      <c r="AJ14" s="3" t="s">
        <v>39</v>
      </c>
      <c r="AK14" s="2" t="s">
        <v>29</v>
      </c>
      <c r="AL14" s="2" t="s">
        <v>30</v>
      </c>
      <c r="AM14" s="3" t="s">
        <v>197</v>
      </c>
      <c r="AN14" s="2" t="s">
        <v>204</v>
      </c>
      <c r="AO14" s="2" t="s">
        <v>204</v>
      </c>
      <c r="AP14" s="3" t="s">
        <v>197</v>
      </c>
      <c r="AQ14" s="2" t="s">
        <v>205</v>
      </c>
      <c r="AR14" s="2" t="s">
        <v>198</v>
      </c>
      <c r="AS14" s="3" t="s">
        <v>197</v>
      </c>
      <c r="AT14" s="2" t="s">
        <v>206</v>
      </c>
      <c r="AU14" s="2" t="s">
        <v>198</v>
      </c>
      <c r="AV14" s="3" t="s">
        <v>197</v>
      </c>
      <c r="AW14" s="2" t="s">
        <v>207</v>
      </c>
      <c r="AX14" s="2" t="s">
        <v>207</v>
      </c>
      <c r="AY14" s="3" t="s">
        <v>197</v>
      </c>
      <c r="AZ14" s="2" t="s">
        <v>208</v>
      </c>
      <c r="BA14" s="2" t="s">
        <v>198</v>
      </c>
      <c r="BB14" s="3" t="s">
        <v>197</v>
      </c>
      <c r="BC14" s="2" t="s">
        <v>209</v>
      </c>
      <c r="BD14" s="2" t="s">
        <v>198</v>
      </c>
      <c r="BE14" s="3" t="s">
        <v>197</v>
      </c>
      <c r="BF14" s="2" t="s">
        <v>205</v>
      </c>
      <c r="BG14" s="2" t="s">
        <v>198</v>
      </c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</row>
    <row r="15" spans="1:78" ht="12.75" customHeight="1" x14ac:dyDescent="0.2">
      <c r="A15" s="3" t="s">
        <v>210</v>
      </c>
      <c r="B15" s="3" t="s">
        <v>24</v>
      </c>
      <c r="C15" s="6" t="s">
        <v>25</v>
      </c>
      <c r="D15" s="3" t="s">
        <v>211</v>
      </c>
      <c r="E15" s="7">
        <v>1062</v>
      </c>
      <c r="F15" s="7" t="s">
        <v>212</v>
      </c>
      <c r="G15" s="8">
        <v>0.51789077212806023</v>
      </c>
      <c r="H15" s="3" t="s">
        <v>211</v>
      </c>
      <c r="I15" s="7">
        <v>15</v>
      </c>
      <c r="J15" s="2">
        <v>15</v>
      </c>
      <c r="K15" s="3" t="s">
        <v>211</v>
      </c>
      <c r="L15" s="9">
        <v>61</v>
      </c>
      <c r="M15" s="10">
        <v>61</v>
      </c>
      <c r="N15" s="3" t="s">
        <v>211</v>
      </c>
      <c r="O15" s="3" t="s">
        <v>28</v>
      </c>
      <c r="P15" s="2" t="s">
        <v>29</v>
      </c>
      <c r="Q15" s="2" t="s">
        <v>30</v>
      </c>
      <c r="R15" s="3" t="s">
        <v>211</v>
      </c>
      <c r="S15" s="2" t="s">
        <v>213</v>
      </c>
      <c r="T15" s="2" t="s">
        <v>214</v>
      </c>
      <c r="U15" s="3" t="s">
        <v>211</v>
      </c>
      <c r="V15" s="2" t="s">
        <v>215</v>
      </c>
      <c r="W15" s="2" t="s">
        <v>216</v>
      </c>
      <c r="X15" s="3" t="s">
        <v>211</v>
      </c>
      <c r="Y15" s="3" t="s">
        <v>35</v>
      </c>
      <c r="Z15" s="2"/>
      <c r="AA15" s="2" t="s">
        <v>30</v>
      </c>
      <c r="AB15" s="3" t="s">
        <v>211</v>
      </c>
      <c r="AC15" s="2" t="s">
        <v>93</v>
      </c>
      <c r="AD15" s="2" t="s">
        <v>212</v>
      </c>
      <c r="AE15" s="3" t="s">
        <v>211</v>
      </c>
      <c r="AF15" s="3" t="s">
        <v>37</v>
      </c>
      <c r="AG15" s="2">
        <v>3</v>
      </c>
      <c r="AH15" s="2" t="s">
        <v>87</v>
      </c>
      <c r="AI15" s="3" t="s">
        <v>211</v>
      </c>
      <c r="AJ15" s="3" t="s">
        <v>39</v>
      </c>
      <c r="AK15" s="2" t="s">
        <v>29</v>
      </c>
      <c r="AL15" s="2" t="s">
        <v>30</v>
      </c>
      <c r="AM15" s="3" t="s">
        <v>211</v>
      </c>
      <c r="AN15" s="2" t="s">
        <v>217</v>
      </c>
      <c r="AO15" s="2" t="s">
        <v>218</v>
      </c>
      <c r="AP15" s="3" t="s">
        <v>211</v>
      </c>
      <c r="AQ15" s="2" t="s">
        <v>90</v>
      </c>
      <c r="AR15" s="2" t="s">
        <v>212</v>
      </c>
      <c r="AS15" s="3" t="s">
        <v>211</v>
      </c>
      <c r="AT15" s="2" t="s">
        <v>219</v>
      </c>
      <c r="AU15" s="2" t="s">
        <v>212</v>
      </c>
      <c r="AV15" s="3" t="s">
        <v>211</v>
      </c>
      <c r="AW15" s="2" t="s">
        <v>220</v>
      </c>
      <c r="AX15" s="2" t="s">
        <v>221</v>
      </c>
      <c r="AY15" s="3" t="s">
        <v>211</v>
      </c>
      <c r="AZ15" s="2" t="s">
        <v>86</v>
      </c>
      <c r="BA15" s="2" t="s">
        <v>212</v>
      </c>
      <c r="BB15" s="3" t="s">
        <v>211</v>
      </c>
      <c r="BC15" s="2" t="s">
        <v>90</v>
      </c>
      <c r="BD15" s="2" t="s">
        <v>212</v>
      </c>
      <c r="BE15" s="3" t="s">
        <v>211</v>
      </c>
      <c r="BF15" s="2" t="s">
        <v>222</v>
      </c>
      <c r="BG15" s="2" t="s">
        <v>212</v>
      </c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</row>
    <row r="16" spans="1:78" ht="12.75" customHeight="1" x14ac:dyDescent="0.2">
      <c r="A16" s="3" t="s">
        <v>223</v>
      </c>
      <c r="B16" s="3" t="s">
        <v>24</v>
      </c>
      <c r="C16" s="6" t="s">
        <v>25</v>
      </c>
      <c r="D16" s="3" t="s">
        <v>224</v>
      </c>
      <c r="E16" s="7">
        <v>443</v>
      </c>
      <c r="F16" s="7" t="s">
        <v>153</v>
      </c>
      <c r="G16" s="8">
        <v>0.52144469525959369</v>
      </c>
      <c r="H16" s="3" t="s">
        <v>224</v>
      </c>
      <c r="I16" s="7">
        <v>13</v>
      </c>
      <c r="J16" s="2">
        <v>15</v>
      </c>
      <c r="K16" s="3" t="s">
        <v>224</v>
      </c>
      <c r="L16" s="9">
        <v>52</v>
      </c>
      <c r="M16" s="10">
        <v>61</v>
      </c>
      <c r="N16" s="3" t="s">
        <v>224</v>
      </c>
      <c r="O16" s="3" t="s">
        <v>28</v>
      </c>
      <c r="P16" s="2" t="s">
        <v>29</v>
      </c>
      <c r="Q16" s="2" t="s">
        <v>30</v>
      </c>
      <c r="R16" s="3" t="s">
        <v>224</v>
      </c>
      <c r="S16" s="2" t="s">
        <v>225</v>
      </c>
      <c r="T16" s="2" t="s">
        <v>226</v>
      </c>
      <c r="U16" s="3" t="s">
        <v>224</v>
      </c>
      <c r="V16" s="2" t="s">
        <v>227</v>
      </c>
      <c r="W16" s="2" t="s">
        <v>225</v>
      </c>
      <c r="X16" s="3" t="s">
        <v>224</v>
      </c>
      <c r="Y16" s="3" t="s">
        <v>35</v>
      </c>
      <c r="Z16" s="2"/>
      <c r="AA16" s="2" t="s">
        <v>30</v>
      </c>
      <c r="AB16" s="3" t="s">
        <v>224</v>
      </c>
      <c r="AC16" s="2" t="s">
        <v>228</v>
      </c>
      <c r="AD16" s="2" t="s">
        <v>153</v>
      </c>
      <c r="AE16" s="3" t="s">
        <v>224</v>
      </c>
      <c r="AF16" s="3" t="s">
        <v>37</v>
      </c>
      <c r="AG16" s="2">
        <v>1</v>
      </c>
      <c r="AH16" s="2" t="s">
        <v>73</v>
      </c>
      <c r="AI16" s="3" t="s">
        <v>224</v>
      </c>
      <c r="AJ16" s="3" t="s">
        <v>39</v>
      </c>
      <c r="AK16" s="2" t="s">
        <v>29</v>
      </c>
      <c r="AL16" s="2" t="s">
        <v>30</v>
      </c>
      <c r="AM16" s="3" t="s">
        <v>224</v>
      </c>
      <c r="AN16" s="2" t="s">
        <v>229</v>
      </c>
      <c r="AO16" s="2" t="s">
        <v>229</v>
      </c>
      <c r="AP16" s="3" t="s">
        <v>224</v>
      </c>
      <c r="AQ16" s="2" t="s">
        <v>230</v>
      </c>
      <c r="AR16" s="2" t="s">
        <v>153</v>
      </c>
      <c r="AS16" s="3" t="s">
        <v>224</v>
      </c>
      <c r="AT16" s="2" t="s">
        <v>231</v>
      </c>
      <c r="AU16" s="2" t="s">
        <v>153</v>
      </c>
      <c r="AV16" s="3" t="s">
        <v>224</v>
      </c>
      <c r="AW16" s="2" t="s">
        <v>232</v>
      </c>
      <c r="AX16" s="2" t="s">
        <v>233</v>
      </c>
      <c r="AY16" s="3" t="s">
        <v>224</v>
      </c>
      <c r="AZ16" s="2" t="s">
        <v>230</v>
      </c>
      <c r="BA16" s="2" t="s">
        <v>153</v>
      </c>
      <c r="BB16" s="3" t="s">
        <v>224</v>
      </c>
      <c r="BC16" s="2" t="s">
        <v>234</v>
      </c>
      <c r="BD16" s="2" t="s">
        <v>153</v>
      </c>
      <c r="BE16" s="3" t="s">
        <v>224</v>
      </c>
      <c r="BF16" s="2" t="s">
        <v>234</v>
      </c>
      <c r="BG16" s="2" t="s">
        <v>153</v>
      </c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</row>
    <row r="17" spans="1:78" ht="12.75" customHeight="1" x14ac:dyDescent="0.2">
      <c r="A17" s="3" t="s">
        <v>235</v>
      </c>
      <c r="B17" s="3" t="s">
        <v>24</v>
      </c>
      <c r="C17" s="6" t="s">
        <v>25</v>
      </c>
      <c r="D17" s="3" t="s">
        <v>236</v>
      </c>
      <c r="E17" s="7">
        <v>714</v>
      </c>
      <c r="F17" s="7" t="s">
        <v>237</v>
      </c>
      <c r="G17" s="8">
        <v>0.40476190476190477</v>
      </c>
      <c r="H17" s="3" t="s">
        <v>236</v>
      </c>
      <c r="I17" s="7">
        <v>15</v>
      </c>
      <c r="J17" s="2">
        <v>15</v>
      </c>
      <c r="K17" s="3" t="s">
        <v>236</v>
      </c>
      <c r="L17" s="9">
        <v>47</v>
      </c>
      <c r="M17" s="10">
        <v>61</v>
      </c>
      <c r="N17" s="3" t="s">
        <v>236</v>
      </c>
      <c r="O17" s="3" t="s">
        <v>28</v>
      </c>
      <c r="P17" s="2" t="s">
        <v>29</v>
      </c>
      <c r="Q17" s="2" t="s">
        <v>30</v>
      </c>
      <c r="R17" s="3" t="s">
        <v>236</v>
      </c>
      <c r="S17" s="2" t="s">
        <v>238</v>
      </c>
      <c r="T17" s="2" t="s">
        <v>234</v>
      </c>
      <c r="U17" s="3" t="s">
        <v>236</v>
      </c>
      <c r="V17" s="2" t="s">
        <v>225</v>
      </c>
      <c r="W17" s="2" t="s">
        <v>239</v>
      </c>
      <c r="X17" s="3" t="s">
        <v>236</v>
      </c>
      <c r="Y17" s="3" t="s">
        <v>35</v>
      </c>
      <c r="Z17" s="2"/>
      <c r="AA17" s="2" t="s">
        <v>30</v>
      </c>
      <c r="AB17" s="3" t="s">
        <v>236</v>
      </c>
      <c r="AC17" s="2" t="s">
        <v>240</v>
      </c>
      <c r="AD17" s="2" t="s">
        <v>237</v>
      </c>
      <c r="AE17" s="3" t="s">
        <v>236</v>
      </c>
      <c r="AF17" s="3" t="s">
        <v>37</v>
      </c>
      <c r="AG17" s="2">
        <v>2</v>
      </c>
      <c r="AH17" s="2" t="s">
        <v>38</v>
      </c>
      <c r="AI17" s="3" t="s">
        <v>236</v>
      </c>
      <c r="AJ17" s="3" t="s">
        <v>39</v>
      </c>
      <c r="AK17" s="2" t="s">
        <v>29</v>
      </c>
      <c r="AL17" s="2" t="s">
        <v>30</v>
      </c>
      <c r="AM17" s="3" t="s">
        <v>236</v>
      </c>
      <c r="AN17" s="2" t="s">
        <v>41</v>
      </c>
      <c r="AO17" s="2" t="s">
        <v>73</v>
      </c>
      <c r="AP17" s="3" t="s">
        <v>236</v>
      </c>
      <c r="AQ17" s="2" t="s">
        <v>241</v>
      </c>
      <c r="AR17" s="2" t="s">
        <v>237</v>
      </c>
      <c r="AS17" s="3" t="s">
        <v>236</v>
      </c>
      <c r="AT17" s="2" t="s">
        <v>242</v>
      </c>
      <c r="AU17" s="2" t="s">
        <v>237</v>
      </c>
      <c r="AV17" s="3" t="s">
        <v>236</v>
      </c>
      <c r="AW17" s="2" t="s">
        <v>228</v>
      </c>
      <c r="AX17" s="2" t="s">
        <v>243</v>
      </c>
      <c r="AY17" s="3" t="s">
        <v>236</v>
      </c>
      <c r="AZ17" s="2" t="s">
        <v>240</v>
      </c>
      <c r="BA17" s="2" t="s">
        <v>237</v>
      </c>
      <c r="BB17" s="3" t="s">
        <v>236</v>
      </c>
      <c r="BC17" s="2" t="s">
        <v>244</v>
      </c>
      <c r="BD17" s="2" t="s">
        <v>237</v>
      </c>
      <c r="BE17" s="3" t="s">
        <v>236</v>
      </c>
      <c r="BF17" s="2" t="s">
        <v>245</v>
      </c>
      <c r="BG17" s="2" t="s">
        <v>237</v>
      </c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</row>
    <row r="18" spans="1:78" ht="12.75" customHeight="1" x14ac:dyDescent="0.2">
      <c r="A18" s="3" t="s">
        <v>246</v>
      </c>
      <c r="B18" s="3" t="s">
        <v>24</v>
      </c>
      <c r="C18" s="6" t="s">
        <v>25</v>
      </c>
      <c r="D18" s="3" t="s">
        <v>247</v>
      </c>
      <c r="E18" s="7">
        <v>545</v>
      </c>
      <c r="F18" s="7" t="s">
        <v>189</v>
      </c>
      <c r="G18" s="8">
        <v>0.49357798165137617</v>
      </c>
      <c r="H18" s="3" t="s">
        <v>247</v>
      </c>
      <c r="I18" s="7">
        <v>15</v>
      </c>
      <c r="J18" s="2">
        <v>15</v>
      </c>
      <c r="K18" s="3" t="s">
        <v>247</v>
      </c>
      <c r="L18" s="9">
        <v>54</v>
      </c>
      <c r="M18" s="10">
        <v>61</v>
      </c>
      <c r="N18" s="3" t="s">
        <v>247</v>
      </c>
      <c r="O18" s="3" t="s">
        <v>28</v>
      </c>
      <c r="P18" s="2" t="s">
        <v>29</v>
      </c>
      <c r="Q18" s="2" t="s">
        <v>30</v>
      </c>
      <c r="R18" s="3" t="s">
        <v>247</v>
      </c>
      <c r="S18" s="2" t="s">
        <v>205</v>
      </c>
      <c r="T18" s="2" t="s">
        <v>248</v>
      </c>
      <c r="U18" s="3" t="s">
        <v>247</v>
      </c>
      <c r="V18" s="2" t="s">
        <v>233</v>
      </c>
      <c r="W18" s="2" t="s">
        <v>249</v>
      </c>
      <c r="X18" s="3" t="s">
        <v>247</v>
      </c>
      <c r="Y18" s="3" t="s">
        <v>35</v>
      </c>
      <c r="Z18" s="2"/>
      <c r="AA18" s="2" t="s">
        <v>30</v>
      </c>
      <c r="AB18" s="3" t="s">
        <v>247</v>
      </c>
      <c r="AC18" s="2" t="s">
        <v>160</v>
      </c>
      <c r="AD18" s="2" t="s">
        <v>189</v>
      </c>
      <c r="AE18" s="3" t="s">
        <v>247</v>
      </c>
      <c r="AF18" s="3" t="s">
        <v>37</v>
      </c>
      <c r="AG18" s="2">
        <v>1</v>
      </c>
      <c r="AH18" s="2" t="s">
        <v>73</v>
      </c>
      <c r="AI18" s="3" t="s">
        <v>247</v>
      </c>
      <c r="AJ18" s="3" t="s">
        <v>39</v>
      </c>
      <c r="AK18" s="2" t="s">
        <v>29</v>
      </c>
      <c r="AL18" s="2" t="s">
        <v>30</v>
      </c>
      <c r="AM18" s="3" t="s">
        <v>247</v>
      </c>
      <c r="AN18" s="2" t="s">
        <v>40</v>
      </c>
      <c r="AO18" s="2" t="s">
        <v>41</v>
      </c>
      <c r="AP18" s="3" t="s">
        <v>247</v>
      </c>
      <c r="AQ18" s="2" t="s">
        <v>250</v>
      </c>
      <c r="AR18" s="2" t="s">
        <v>189</v>
      </c>
      <c r="AS18" s="3" t="s">
        <v>247</v>
      </c>
      <c r="AT18" s="2" t="s">
        <v>188</v>
      </c>
      <c r="AU18" s="2" t="s">
        <v>189</v>
      </c>
      <c r="AV18" s="3" t="s">
        <v>247</v>
      </c>
      <c r="AW18" s="2" t="s">
        <v>251</v>
      </c>
      <c r="AX18" s="2" t="s">
        <v>252</v>
      </c>
      <c r="AY18" s="3" t="s">
        <v>247</v>
      </c>
      <c r="AZ18" s="2" t="s">
        <v>99</v>
      </c>
      <c r="BA18" s="2" t="s">
        <v>189</v>
      </c>
      <c r="BB18" s="3" t="s">
        <v>247</v>
      </c>
      <c r="BC18" s="2" t="s">
        <v>253</v>
      </c>
      <c r="BD18" s="2" t="s">
        <v>189</v>
      </c>
      <c r="BE18" s="3" t="s">
        <v>247</v>
      </c>
      <c r="BF18" s="2" t="s">
        <v>250</v>
      </c>
      <c r="BG18" s="2" t="s">
        <v>189</v>
      </c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</row>
    <row r="19" spans="1:78" ht="12.75" customHeight="1" x14ac:dyDescent="0.2">
      <c r="A19" s="3" t="s">
        <v>254</v>
      </c>
      <c r="B19" s="3" t="s">
        <v>24</v>
      </c>
      <c r="C19" s="6" t="s">
        <v>25</v>
      </c>
      <c r="D19" s="3" t="s">
        <v>255</v>
      </c>
      <c r="E19" s="7">
        <v>509</v>
      </c>
      <c r="F19" s="7" t="s">
        <v>256</v>
      </c>
      <c r="G19" s="8">
        <v>0.40864440078585462</v>
      </c>
      <c r="H19" s="3" t="s">
        <v>255</v>
      </c>
      <c r="I19" s="7">
        <v>15</v>
      </c>
      <c r="J19" s="2">
        <v>15</v>
      </c>
      <c r="K19" s="3" t="s">
        <v>255</v>
      </c>
      <c r="L19" s="9">
        <v>51</v>
      </c>
      <c r="M19" s="10">
        <v>61</v>
      </c>
      <c r="N19" s="3" t="s">
        <v>255</v>
      </c>
      <c r="O19" s="3" t="s">
        <v>28</v>
      </c>
      <c r="P19" s="2" t="s">
        <v>29</v>
      </c>
      <c r="Q19" s="2" t="s">
        <v>30</v>
      </c>
      <c r="R19" s="3" t="s">
        <v>255</v>
      </c>
      <c r="S19" s="2" t="s">
        <v>257</v>
      </c>
      <c r="T19" s="2" t="s">
        <v>257</v>
      </c>
      <c r="U19" s="3" t="s">
        <v>255</v>
      </c>
      <c r="V19" s="2" t="s">
        <v>252</v>
      </c>
      <c r="W19" s="2" t="s">
        <v>258</v>
      </c>
      <c r="X19" s="3" t="s">
        <v>255</v>
      </c>
      <c r="Y19" s="3" t="s">
        <v>35</v>
      </c>
      <c r="Z19" s="2"/>
      <c r="AA19" s="2" t="s">
        <v>30</v>
      </c>
      <c r="AB19" s="3" t="s">
        <v>255</v>
      </c>
      <c r="AC19" s="2" t="s">
        <v>259</v>
      </c>
      <c r="AD19" s="2" t="s">
        <v>256</v>
      </c>
      <c r="AE19" s="3" t="s">
        <v>255</v>
      </c>
      <c r="AF19" s="3" t="s">
        <v>37</v>
      </c>
      <c r="AG19" s="2">
        <v>2</v>
      </c>
      <c r="AH19" s="2" t="s">
        <v>38</v>
      </c>
      <c r="AI19" s="3" t="s">
        <v>255</v>
      </c>
      <c r="AJ19" s="3" t="s">
        <v>39</v>
      </c>
      <c r="AK19" s="2" t="s">
        <v>29</v>
      </c>
      <c r="AL19" s="2" t="s">
        <v>30</v>
      </c>
      <c r="AM19" s="3" t="s">
        <v>255</v>
      </c>
      <c r="AN19" s="2" t="s">
        <v>128</v>
      </c>
      <c r="AO19" s="2" t="s">
        <v>73</v>
      </c>
      <c r="AP19" s="3" t="s">
        <v>255</v>
      </c>
      <c r="AQ19" s="2" t="s">
        <v>231</v>
      </c>
      <c r="AR19" s="2" t="s">
        <v>256</v>
      </c>
      <c r="AS19" s="3" t="s">
        <v>255</v>
      </c>
      <c r="AT19" s="2" t="s">
        <v>234</v>
      </c>
      <c r="AU19" s="2" t="s">
        <v>256</v>
      </c>
      <c r="AV19" s="3" t="s">
        <v>255</v>
      </c>
      <c r="AW19" s="2" t="s">
        <v>260</v>
      </c>
      <c r="AX19" s="2" t="s">
        <v>260</v>
      </c>
      <c r="AY19" s="3" t="s">
        <v>255</v>
      </c>
      <c r="AZ19" s="2" t="s">
        <v>259</v>
      </c>
      <c r="BA19" s="2" t="s">
        <v>256</v>
      </c>
      <c r="BB19" s="3" t="s">
        <v>255</v>
      </c>
      <c r="BC19" s="2" t="s">
        <v>234</v>
      </c>
      <c r="BD19" s="2" t="s">
        <v>256</v>
      </c>
      <c r="BE19" s="3" t="s">
        <v>255</v>
      </c>
      <c r="BF19" s="2" t="s">
        <v>231</v>
      </c>
      <c r="BG19" s="2" t="s">
        <v>256</v>
      </c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</row>
    <row r="20" spans="1:78" ht="12.75" customHeight="1" x14ac:dyDescent="0.2">
      <c r="A20" s="11"/>
      <c r="B20" s="1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</row>
    <row r="21" spans="1:78" ht="12.75" customHeight="1" x14ac:dyDescent="0.2">
      <c r="A21" s="11"/>
      <c r="B21" s="1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</row>
    <row r="22" spans="1:78" ht="12.75" customHeight="1" x14ac:dyDescent="0.2">
      <c r="A22" s="11"/>
      <c r="B22" s="1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</row>
    <row r="23" spans="1:78" ht="12.75" customHeight="1" x14ac:dyDescent="0.2">
      <c r="A23" s="11"/>
      <c r="B23" s="1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</row>
    <row r="24" spans="1:78" ht="12.75" customHeight="1" x14ac:dyDescent="0.2">
      <c r="A24" s="11"/>
      <c r="B24" s="1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</row>
    <row r="25" spans="1:78" ht="12.75" customHeight="1" x14ac:dyDescent="0.2">
      <c r="A25" s="11"/>
      <c r="B25" s="1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</row>
    <row r="26" spans="1:78" ht="12.75" customHeight="1" x14ac:dyDescent="0.2">
      <c r="A26" s="11"/>
      <c r="B26" s="1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ht="12.75" customHeight="1" x14ac:dyDescent="0.2">
      <c r="A27" s="11"/>
      <c r="B27" s="1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</row>
    <row r="28" spans="1:78" ht="12.75" customHeight="1" x14ac:dyDescent="0.2">
      <c r="A28" s="11"/>
      <c r="B28" s="1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</row>
    <row r="29" spans="1:78" ht="12.75" customHeight="1" x14ac:dyDescent="0.2">
      <c r="A29" s="11"/>
      <c r="B29" s="1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</row>
    <row r="30" spans="1:78" ht="12.75" customHeight="1" x14ac:dyDescent="0.2">
      <c r="A30" s="11"/>
      <c r="B30" s="1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</row>
    <row r="31" spans="1:78" ht="12.75" customHeight="1" x14ac:dyDescent="0.2">
      <c r="A31" s="11"/>
      <c r="B31" s="1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</row>
    <row r="32" spans="1:78" ht="12.75" customHeight="1" x14ac:dyDescent="0.2">
      <c r="A32" s="11"/>
      <c r="B32" s="1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</row>
    <row r="33" spans="1:78" ht="12.75" customHeight="1" x14ac:dyDescent="0.2">
      <c r="A33" s="11"/>
      <c r="B33" s="1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</row>
    <row r="34" spans="1:78" ht="12.75" customHeight="1" x14ac:dyDescent="0.2">
      <c r="A34" s="11"/>
      <c r="B34" s="1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</row>
    <row r="35" spans="1:78" ht="12.75" customHeight="1" x14ac:dyDescent="0.2">
      <c r="A35" s="11"/>
      <c r="B35" s="1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</row>
    <row r="36" spans="1:78" ht="12.75" customHeight="1" x14ac:dyDescent="0.2">
      <c r="A36" s="11"/>
      <c r="B36" s="1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</row>
    <row r="37" spans="1:78" ht="12.75" customHeight="1" x14ac:dyDescent="0.2">
      <c r="A37" s="11"/>
      <c r="B37" s="1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</row>
    <row r="38" spans="1:78" ht="12.75" customHeight="1" x14ac:dyDescent="0.2">
      <c r="A38" s="11"/>
      <c r="B38" s="1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</row>
    <row r="39" spans="1:78" ht="12.75" customHeight="1" x14ac:dyDescent="0.2">
      <c r="A39" s="11"/>
      <c r="B39" s="1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</row>
    <row r="40" spans="1:78" ht="12.75" customHeight="1" x14ac:dyDescent="0.2">
      <c r="A40" s="11"/>
      <c r="B40" s="1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</row>
    <row r="41" spans="1:78" ht="12.75" customHeight="1" x14ac:dyDescent="0.2">
      <c r="A41" s="11"/>
      <c r="B41" s="1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</row>
    <row r="42" spans="1:78" ht="12.75" customHeight="1" x14ac:dyDescent="0.2">
      <c r="A42" s="11"/>
      <c r="B42" s="1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</row>
    <row r="43" spans="1:78" ht="12.75" customHeight="1" x14ac:dyDescent="0.2">
      <c r="A43" s="11"/>
      <c r="B43" s="11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</row>
    <row r="44" spans="1:78" ht="12.75" customHeight="1" x14ac:dyDescent="0.2">
      <c r="A44" s="11"/>
      <c r="B44" s="1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</row>
    <row r="45" spans="1:78" ht="12.75" customHeight="1" x14ac:dyDescent="0.2">
      <c r="A45" s="11"/>
      <c r="B45" s="1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</row>
    <row r="46" spans="1:78" ht="12.75" customHeight="1" x14ac:dyDescent="0.2">
      <c r="A46" s="11"/>
      <c r="B46" s="11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</row>
    <row r="47" spans="1:78" ht="12.75" customHeight="1" x14ac:dyDescent="0.2">
      <c r="A47" s="11"/>
      <c r="B47" s="11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</row>
    <row r="48" spans="1:78" ht="12.75" customHeight="1" x14ac:dyDescent="0.2">
      <c r="A48" s="11"/>
      <c r="B48" s="11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</row>
    <row r="49" spans="1:78" ht="12.75" customHeight="1" x14ac:dyDescent="0.2">
      <c r="A49" s="11"/>
      <c r="B49" s="1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</row>
    <row r="50" spans="1:78" ht="12.75" customHeight="1" x14ac:dyDescent="0.2">
      <c r="A50" s="11"/>
      <c r="B50" s="11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</row>
    <row r="51" spans="1:78" ht="12.75" customHeight="1" x14ac:dyDescent="0.2">
      <c r="A51" s="11"/>
      <c r="B51" s="11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</row>
    <row r="52" spans="1:78" ht="12.75" customHeight="1" x14ac:dyDescent="0.2">
      <c r="A52" s="11"/>
      <c r="B52" s="11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</row>
    <row r="53" spans="1:78" ht="12.75" customHeight="1" x14ac:dyDescent="0.2">
      <c r="A53" s="11"/>
      <c r="B53" s="11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</row>
    <row r="54" spans="1:78" ht="12.75" customHeight="1" x14ac:dyDescent="0.2">
      <c r="A54" s="11"/>
      <c r="B54" s="11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</row>
    <row r="55" spans="1:78" ht="12.75" customHeight="1" x14ac:dyDescent="0.2">
      <c r="A55" s="11"/>
      <c r="B55" s="11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</row>
    <row r="56" spans="1:78" ht="12.75" customHeight="1" x14ac:dyDescent="0.2">
      <c r="A56" s="11"/>
      <c r="B56" s="11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</row>
    <row r="57" spans="1:78" ht="12.75" customHeight="1" x14ac:dyDescent="0.2">
      <c r="A57" s="11"/>
      <c r="B57" s="11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</row>
    <row r="58" spans="1:78" ht="12.75" customHeight="1" x14ac:dyDescent="0.2">
      <c r="A58" s="11"/>
      <c r="B58" s="1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</row>
    <row r="59" spans="1:78" ht="12.75" customHeight="1" x14ac:dyDescent="0.2">
      <c r="A59" s="11"/>
      <c r="B59" s="11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</row>
    <row r="60" spans="1:78" ht="12.75" customHeight="1" x14ac:dyDescent="0.2">
      <c r="A60" s="11"/>
      <c r="B60" s="11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</row>
    <row r="61" spans="1:78" ht="12.75" customHeight="1" x14ac:dyDescent="0.2">
      <c r="A61" s="11"/>
      <c r="B61" s="1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</row>
    <row r="62" spans="1:78" ht="12.75" customHeight="1" x14ac:dyDescent="0.2">
      <c r="A62" s="11"/>
      <c r="B62" s="1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</row>
    <row r="63" spans="1:78" ht="12.75" customHeight="1" x14ac:dyDescent="0.2">
      <c r="A63" s="11"/>
      <c r="B63" s="1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</row>
    <row r="64" spans="1:78" ht="12.75" customHeight="1" x14ac:dyDescent="0.2">
      <c r="A64" s="11"/>
      <c r="B64" s="1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</row>
    <row r="65" spans="1:78" ht="12.75" customHeight="1" x14ac:dyDescent="0.2">
      <c r="A65" s="11"/>
      <c r="B65" s="1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</row>
    <row r="66" spans="1:78" ht="12.75" customHeight="1" x14ac:dyDescent="0.2">
      <c r="A66" s="11"/>
      <c r="B66" s="1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</row>
    <row r="67" spans="1:78" ht="12.75" customHeight="1" x14ac:dyDescent="0.2">
      <c r="A67" s="11"/>
      <c r="B67" s="1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</row>
    <row r="68" spans="1:78" ht="12.75" customHeight="1" x14ac:dyDescent="0.2">
      <c r="A68" s="11"/>
      <c r="B68" s="1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</row>
    <row r="69" spans="1:78" ht="12.75" customHeight="1" x14ac:dyDescent="0.2">
      <c r="A69" s="11"/>
      <c r="B69" s="1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</row>
    <row r="70" spans="1:78" ht="12.75" customHeight="1" x14ac:dyDescent="0.2">
      <c r="A70" s="11"/>
      <c r="B70" s="1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</row>
    <row r="71" spans="1:78" ht="12.75" customHeight="1" x14ac:dyDescent="0.2">
      <c r="A71" s="11"/>
      <c r="B71" s="1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</row>
    <row r="72" spans="1:78" ht="12.75" customHeight="1" x14ac:dyDescent="0.2">
      <c r="A72" s="11"/>
      <c r="B72" s="1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</row>
    <row r="73" spans="1:78" ht="12.75" customHeight="1" x14ac:dyDescent="0.2">
      <c r="A73" s="11"/>
      <c r="B73" s="1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</row>
    <row r="74" spans="1:78" ht="12.75" customHeight="1" x14ac:dyDescent="0.2">
      <c r="A74" s="11"/>
      <c r="B74" s="1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</row>
    <row r="75" spans="1:78" ht="12.75" customHeight="1" x14ac:dyDescent="0.2">
      <c r="A75" s="11"/>
      <c r="B75" s="1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</row>
    <row r="76" spans="1:78" ht="12.75" customHeight="1" x14ac:dyDescent="0.2">
      <c r="A76" s="11"/>
      <c r="B76" s="1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</row>
    <row r="77" spans="1:78" ht="12.75" customHeight="1" x14ac:dyDescent="0.2">
      <c r="A77" s="11"/>
      <c r="B77" s="1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</row>
    <row r="78" spans="1:78" ht="12.75" customHeight="1" x14ac:dyDescent="0.2">
      <c r="A78" s="11"/>
      <c r="B78" s="1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</row>
    <row r="79" spans="1:78" ht="12.75" customHeight="1" x14ac:dyDescent="0.2">
      <c r="A79" s="11"/>
      <c r="B79" s="1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</row>
    <row r="80" spans="1:78" ht="12.75" customHeight="1" x14ac:dyDescent="0.2">
      <c r="A80" s="11"/>
      <c r="B80" s="1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</row>
    <row r="81" spans="1:78" ht="12.75" customHeight="1" x14ac:dyDescent="0.2">
      <c r="A81" s="11"/>
      <c r="B81" s="1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</row>
    <row r="82" spans="1:78" ht="12.75" customHeight="1" x14ac:dyDescent="0.2">
      <c r="A82" s="11"/>
      <c r="B82" s="1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</row>
    <row r="83" spans="1:78" ht="12.75" customHeight="1" x14ac:dyDescent="0.2">
      <c r="A83" s="11"/>
      <c r="B83" s="1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</row>
    <row r="84" spans="1:78" ht="12.75" customHeight="1" x14ac:dyDescent="0.2">
      <c r="A84" s="11"/>
      <c r="B84" s="1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</row>
    <row r="85" spans="1:78" ht="12.75" customHeight="1" x14ac:dyDescent="0.2">
      <c r="A85" s="11"/>
      <c r="B85" s="1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</row>
    <row r="86" spans="1:78" ht="12.75" customHeight="1" x14ac:dyDescent="0.2">
      <c r="A86" s="11"/>
      <c r="B86" s="1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</row>
    <row r="87" spans="1:78" ht="12.75" customHeight="1" x14ac:dyDescent="0.2">
      <c r="A87" s="11"/>
      <c r="B87" s="1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</row>
    <row r="88" spans="1:78" ht="12.75" customHeight="1" x14ac:dyDescent="0.2">
      <c r="A88" s="11"/>
      <c r="B88" s="1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</row>
    <row r="89" spans="1:78" ht="12.75" customHeight="1" x14ac:dyDescent="0.2">
      <c r="A89" s="11"/>
      <c r="B89" s="1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</row>
    <row r="90" spans="1:78" ht="12.75" customHeight="1" x14ac:dyDescent="0.2">
      <c r="A90" s="11"/>
      <c r="B90" s="1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</row>
    <row r="91" spans="1:78" ht="12.75" customHeight="1" x14ac:dyDescent="0.2">
      <c r="A91" s="11"/>
      <c r="B91" s="1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</row>
    <row r="92" spans="1:78" ht="12.75" customHeight="1" x14ac:dyDescent="0.2">
      <c r="A92" s="11"/>
      <c r="B92" s="1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</row>
    <row r="93" spans="1:78" ht="12.75" customHeight="1" x14ac:dyDescent="0.2">
      <c r="A93" s="11"/>
      <c r="B93" s="1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</row>
    <row r="94" spans="1:78" ht="12.75" customHeight="1" x14ac:dyDescent="0.2">
      <c r="A94" s="11"/>
      <c r="B94" s="1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</row>
    <row r="95" spans="1:78" ht="12.75" customHeight="1" x14ac:dyDescent="0.2">
      <c r="A95" s="11"/>
      <c r="B95" s="11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</row>
    <row r="96" spans="1:78" ht="12.75" customHeight="1" x14ac:dyDescent="0.2">
      <c r="A96" s="11"/>
      <c r="B96" s="11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</row>
    <row r="97" spans="1:78" ht="12.75" customHeight="1" x14ac:dyDescent="0.2">
      <c r="A97" s="11"/>
      <c r="B97" s="11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</row>
    <row r="98" spans="1:78" ht="12.75" customHeight="1" x14ac:dyDescent="0.2">
      <c r="A98" s="11"/>
      <c r="B98" s="11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</row>
    <row r="99" spans="1:78" ht="12.75" customHeight="1" x14ac:dyDescent="0.2">
      <c r="A99" s="11"/>
      <c r="B99" s="11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</row>
    <row r="100" spans="1:78" ht="12.75" customHeight="1" x14ac:dyDescent="0.2">
      <c r="A100" s="11"/>
      <c r="B100" s="11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spans="1:78" ht="12.75" customHeight="1" x14ac:dyDescent="0.2">
      <c r="A101" s="11"/>
      <c r="B101" s="11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spans="1:78" ht="12.75" customHeight="1" x14ac:dyDescent="0.2">
      <c r="A102" s="11"/>
      <c r="B102" s="11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spans="1:78" ht="12.75" customHeight="1" x14ac:dyDescent="0.2">
      <c r="A103" s="11"/>
      <c r="B103" s="1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spans="1:78" ht="12.75" customHeight="1" x14ac:dyDescent="0.2">
      <c r="A104" s="11"/>
      <c r="B104" s="11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spans="1:78" ht="12.75" customHeight="1" x14ac:dyDescent="0.2">
      <c r="A105" s="11"/>
      <c r="B105" s="11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spans="1:78" ht="12.75" customHeight="1" x14ac:dyDescent="0.2">
      <c r="A106" s="11"/>
      <c r="B106" s="1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spans="1:78" ht="12.75" customHeight="1" x14ac:dyDescent="0.2">
      <c r="A107" s="11"/>
      <c r="B107" s="1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spans="1:78" ht="12.75" customHeight="1" x14ac:dyDescent="0.2">
      <c r="A108" s="11"/>
      <c r="B108" s="1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spans="1:78" ht="12.75" customHeight="1" x14ac:dyDescent="0.2">
      <c r="A109" s="11"/>
      <c r="B109" s="1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spans="1:78" ht="12.75" customHeight="1" x14ac:dyDescent="0.2">
      <c r="A110" s="11"/>
      <c r="B110" s="1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spans="1:78" ht="12.75" customHeight="1" x14ac:dyDescent="0.2">
      <c r="A111" s="11"/>
      <c r="B111" s="1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  <row r="112" spans="1:78" ht="12.75" customHeight="1" x14ac:dyDescent="0.2">
      <c r="A112" s="11"/>
      <c r="B112" s="1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</row>
    <row r="113" spans="1:78" ht="12.75" customHeight="1" x14ac:dyDescent="0.2">
      <c r="A113" s="11"/>
      <c r="B113" s="1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</row>
    <row r="114" spans="1:78" ht="12.75" customHeight="1" x14ac:dyDescent="0.2">
      <c r="A114" s="11"/>
      <c r="B114" s="1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</row>
    <row r="115" spans="1:78" ht="12.75" customHeight="1" x14ac:dyDescent="0.2">
      <c r="A115" s="11"/>
      <c r="B115" s="1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</row>
    <row r="116" spans="1:78" ht="12.75" customHeight="1" x14ac:dyDescent="0.2">
      <c r="A116" s="11"/>
      <c r="B116" s="1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</row>
    <row r="117" spans="1:78" ht="12.75" customHeight="1" x14ac:dyDescent="0.2">
      <c r="A117" s="11"/>
      <c r="B117" s="1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</row>
    <row r="118" spans="1:78" ht="12.75" customHeight="1" x14ac:dyDescent="0.2">
      <c r="A118" s="11"/>
      <c r="B118" s="1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</row>
    <row r="119" spans="1:78" ht="12.75" customHeight="1" x14ac:dyDescent="0.2">
      <c r="A119" s="11"/>
      <c r="B119" s="1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</row>
    <row r="120" spans="1:78" ht="12.75" customHeight="1" x14ac:dyDescent="0.2">
      <c r="A120" s="11"/>
      <c r="B120" s="1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</row>
    <row r="121" spans="1:78" ht="12.75" customHeight="1" x14ac:dyDescent="0.2">
      <c r="A121" s="11"/>
      <c r="B121" s="1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</row>
    <row r="122" spans="1:78" ht="12.75" customHeight="1" x14ac:dyDescent="0.2">
      <c r="A122" s="11"/>
      <c r="B122" s="1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</row>
    <row r="123" spans="1:78" ht="12.75" customHeight="1" x14ac:dyDescent="0.2">
      <c r="A123" s="11"/>
      <c r="B123" s="1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</row>
    <row r="124" spans="1:78" ht="12.75" customHeight="1" x14ac:dyDescent="0.2">
      <c r="A124" s="11"/>
      <c r="B124" s="1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</row>
    <row r="125" spans="1:78" ht="12.75" customHeight="1" x14ac:dyDescent="0.2">
      <c r="A125" s="11"/>
      <c r="B125" s="1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</row>
    <row r="126" spans="1:78" ht="12.75" customHeight="1" x14ac:dyDescent="0.2">
      <c r="A126" s="11"/>
      <c r="B126" s="1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</row>
    <row r="127" spans="1:78" ht="12.75" customHeight="1" x14ac:dyDescent="0.2">
      <c r="A127" s="11"/>
      <c r="B127" s="1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</row>
    <row r="128" spans="1:78" ht="12.75" customHeight="1" x14ac:dyDescent="0.2">
      <c r="A128" s="11"/>
      <c r="B128" s="1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</row>
    <row r="129" spans="1:78" ht="12.75" customHeight="1" x14ac:dyDescent="0.2">
      <c r="A129" s="11"/>
      <c r="B129" s="1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</row>
    <row r="130" spans="1:78" ht="12.75" customHeight="1" x14ac:dyDescent="0.2">
      <c r="A130" s="11"/>
      <c r="B130" s="1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</row>
    <row r="131" spans="1:78" ht="12.75" customHeight="1" x14ac:dyDescent="0.2">
      <c r="A131" s="11"/>
      <c r="B131" s="1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</row>
    <row r="132" spans="1:78" ht="12.75" customHeight="1" x14ac:dyDescent="0.2">
      <c r="A132" s="11"/>
      <c r="B132" s="11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</row>
    <row r="133" spans="1:78" ht="12.75" customHeight="1" x14ac:dyDescent="0.2">
      <c r="A133" s="11"/>
      <c r="B133" s="11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</row>
    <row r="134" spans="1:78" ht="12.75" customHeight="1" x14ac:dyDescent="0.2">
      <c r="A134" s="11"/>
      <c r="B134" s="11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</row>
    <row r="135" spans="1:78" ht="12.75" customHeight="1" x14ac:dyDescent="0.2">
      <c r="A135" s="11"/>
      <c r="B135" s="1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</row>
    <row r="136" spans="1:78" ht="12.75" customHeight="1" x14ac:dyDescent="0.2">
      <c r="A136" s="11"/>
      <c r="B136" s="1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</row>
    <row r="137" spans="1:78" ht="12.75" customHeight="1" x14ac:dyDescent="0.2">
      <c r="A137" s="11"/>
      <c r="B137" s="11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</row>
    <row r="138" spans="1:78" ht="12.75" customHeight="1" x14ac:dyDescent="0.2">
      <c r="A138" s="11"/>
      <c r="B138" s="11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</row>
    <row r="139" spans="1:78" ht="12.75" customHeight="1" x14ac:dyDescent="0.2">
      <c r="A139" s="11"/>
      <c r="B139" s="11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</row>
    <row r="140" spans="1:78" ht="12.75" customHeight="1" x14ac:dyDescent="0.2">
      <c r="A140" s="11"/>
      <c r="B140" s="1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</row>
    <row r="141" spans="1:78" ht="12.75" customHeight="1" x14ac:dyDescent="0.2">
      <c r="A141" s="11"/>
      <c r="B141" s="1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</row>
    <row r="142" spans="1:78" ht="12.75" customHeight="1" x14ac:dyDescent="0.2">
      <c r="A142" s="11"/>
      <c r="B142" s="11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</row>
    <row r="143" spans="1:78" ht="12.75" customHeight="1" x14ac:dyDescent="0.2">
      <c r="A143" s="11"/>
      <c r="B143" s="11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</row>
    <row r="144" spans="1:78" ht="12.75" customHeight="1" x14ac:dyDescent="0.2">
      <c r="A144" s="11"/>
      <c r="B144" s="11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</row>
    <row r="145" spans="1:78" ht="12.75" customHeight="1" x14ac:dyDescent="0.2">
      <c r="A145" s="11"/>
      <c r="B145" s="1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</row>
    <row r="146" spans="1:78" ht="12.75" customHeight="1" x14ac:dyDescent="0.2">
      <c r="A146" s="11"/>
      <c r="B146" s="1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</row>
    <row r="147" spans="1:78" ht="12.75" customHeight="1" x14ac:dyDescent="0.2">
      <c r="A147" s="11"/>
      <c r="B147" s="11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</row>
    <row r="148" spans="1:78" ht="12.75" customHeight="1" x14ac:dyDescent="0.2">
      <c r="A148" s="11"/>
      <c r="B148" s="11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</row>
    <row r="149" spans="1:78" ht="12.75" customHeight="1" x14ac:dyDescent="0.2">
      <c r="A149" s="11"/>
      <c r="B149" s="11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</row>
    <row r="150" spans="1:78" ht="12.75" customHeight="1" x14ac:dyDescent="0.2">
      <c r="A150" s="11"/>
      <c r="B150" s="11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</row>
    <row r="151" spans="1:78" ht="12.75" customHeight="1" x14ac:dyDescent="0.2">
      <c r="A151" s="11"/>
      <c r="B151" s="1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</row>
    <row r="152" spans="1:78" ht="12.75" customHeight="1" x14ac:dyDescent="0.2">
      <c r="A152" s="11"/>
      <c r="B152" s="1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</row>
    <row r="153" spans="1:78" ht="12.75" customHeight="1" x14ac:dyDescent="0.2">
      <c r="A153" s="11"/>
      <c r="B153" s="1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</row>
    <row r="154" spans="1:78" ht="12.75" customHeight="1" x14ac:dyDescent="0.2">
      <c r="A154" s="11"/>
      <c r="B154" s="1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</row>
    <row r="155" spans="1:78" ht="12.75" customHeight="1" x14ac:dyDescent="0.2">
      <c r="A155" s="11"/>
      <c r="B155" s="11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</row>
    <row r="156" spans="1:78" ht="12.75" customHeight="1" x14ac:dyDescent="0.2">
      <c r="A156" s="11"/>
      <c r="B156" s="11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</row>
    <row r="157" spans="1:78" ht="12.75" customHeight="1" x14ac:dyDescent="0.2">
      <c r="A157" s="11"/>
      <c r="B157" s="11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</row>
    <row r="158" spans="1:78" ht="12.75" customHeight="1" x14ac:dyDescent="0.2">
      <c r="A158" s="11"/>
      <c r="B158" s="11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</row>
    <row r="159" spans="1:78" ht="12.75" customHeight="1" x14ac:dyDescent="0.2">
      <c r="A159" s="11"/>
      <c r="B159" s="11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</row>
    <row r="160" spans="1:78" ht="12.75" customHeight="1" x14ac:dyDescent="0.2">
      <c r="A160" s="11"/>
      <c r="B160" s="11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</row>
    <row r="161" spans="1:78" ht="12.75" customHeight="1" x14ac:dyDescent="0.2">
      <c r="A161" s="11"/>
      <c r="B161" s="11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</row>
    <row r="162" spans="1:78" ht="12.75" customHeight="1" x14ac:dyDescent="0.2">
      <c r="A162" s="11"/>
      <c r="B162" s="11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</row>
    <row r="163" spans="1:78" ht="12.75" customHeight="1" x14ac:dyDescent="0.2">
      <c r="A163" s="11"/>
      <c r="B163" s="11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</row>
    <row r="164" spans="1:78" ht="12.75" customHeight="1" x14ac:dyDescent="0.2">
      <c r="A164" s="11"/>
      <c r="B164" s="1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</row>
    <row r="165" spans="1:78" ht="12.75" customHeight="1" x14ac:dyDescent="0.2">
      <c r="A165" s="11"/>
      <c r="B165" s="11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</row>
    <row r="166" spans="1:78" ht="12.75" customHeight="1" x14ac:dyDescent="0.2">
      <c r="A166" s="11"/>
      <c r="B166" s="11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</row>
    <row r="167" spans="1:78" ht="12.75" customHeight="1" x14ac:dyDescent="0.2">
      <c r="A167" s="11"/>
      <c r="B167" s="11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</row>
    <row r="168" spans="1:78" ht="12.75" customHeight="1" x14ac:dyDescent="0.2">
      <c r="A168" s="11"/>
      <c r="B168" s="11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</row>
    <row r="169" spans="1:78" ht="12.75" customHeight="1" x14ac:dyDescent="0.2">
      <c r="A169" s="11"/>
      <c r="B169" s="11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</row>
    <row r="170" spans="1:78" ht="12.75" customHeight="1" x14ac:dyDescent="0.2">
      <c r="A170" s="11"/>
      <c r="B170" s="11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</row>
    <row r="171" spans="1:78" ht="12.75" customHeight="1" x14ac:dyDescent="0.2">
      <c r="A171" s="11"/>
      <c r="B171" s="11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</row>
    <row r="172" spans="1:78" ht="12.75" customHeight="1" x14ac:dyDescent="0.2">
      <c r="A172" s="11"/>
      <c r="B172" s="11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</row>
    <row r="173" spans="1:78" ht="12.75" customHeight="1" x14ac:dyDescent="0.2">
      <c r="A173" s="11"/>
      <c r="B173" s="11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</row>
    <row r="174" spans="1:78" ht="12.75" customHeight="1" x14ac:dyDescent="0.2">
      <c r="A174" s="11"/>
      <c r="B174" s="11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</row>
    <row r="175" spans="1:78" ht="12.75" customHeight="1" x14ac:dyDescent="0.2">
      <c r="A175" s="11"/>
      <c r="B175" s="11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</row>
    <row r="176" spans="1:78" ht="12.75" customHeight="1" x14ac:dyDescent="0.2">
      <c r="A176" s="11"/>
      <c r="B176" s="11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</row>
    <row r="177" spans="1:78" ht="12.75" customHeight="1" x14ac:dyDescent="0.2">
      <c r="A177" s="11"/>
      <c r="B177" s="11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</row>
    <row r="178" spans="1:78" ht="12.75" customHeight="1" x14ac:dyDescent="0.2">
      <c r="A178" s="11"/>
      <c r="B178" s="11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</row>
    <row r="179" spans="1:78" ht="12.75" customHeight="1" x14ac:dyDescent="0.2">
      <c r="A179" s="11"/>
      <c r="B179" s="11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</row>
    <row r="180" spans="1:78" ht="12.75" customHeight="1" x14ac:dyDescent="0.2">
      <c r="A180" s="11"/>
      <c r="B180" s="11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</row>
    <row r="181" spans="1:78" ht="12.75" customHeight="1" x14ac:dyDescent="0.2">
      <c r="A181" s="11"/>
      <c r="B181" s="11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</row>
    <row r="182" spans="1:78" ht="12.75" customHeight="1" x14ac:dyDescent="0.2">
      <c r="A182" s="11"/>
      <c r="B182" s="1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</row>
    <row r="183" spans="1:78" ht="12.75" customHeight="1" x14ac:dyDescent="0.2">
      <c r="A183" s="11"/>
      <c r="B183" s="11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</row>
    <row r="184" spans="1:78" ht="12.75" customHeight="1" x14ac:dyDescent="0.2">
      <c r="A184" s="11"/>
      <c r="B184" s="11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</row>
    <row r="185" spans="1:78" ht="12.75" customHeight="1" x14ac:dyDescent="0.2">
      <c r="A185" s="11"/>
      <c r="B185" s="1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</row>
    <row r="186" spans="1:78" ht="12.75" customHeight="1" x14ac:dyDescent="0.2">
      <c r="A186" s="11"/>
      <c r="B186" s="11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</row>
    <row r="187" spans="1:78" ht="12.75" customHeight="1" x14ac:dyDescent="0.2">
      <c r="A187" s="11"/>
      <c r="B187" s="11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</row>
    <row r="188" spans="1:78" ht="12.75" customHeight="1" x14ac:dyDescent="0.2">
      <c r="A188" s="11"/>
      <c r="B188" s="11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</row>
    <row r="189" spans="1:78" ht="12.75" customHeight="1" x14ac:dyDescent="0.2">
      <c r="A189" s="11"/>
      <c r="B189" s="11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</row>
    <row r="190" spans="1:78" ht="12.75" customHeight="1" x14ac:dyDescent="0.2">
      <c r="A190" s="11"/>
      <c r="B190" s="11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</row>
    <row r="191" spans="1:78" ht="12.75" customHeight="1" x14ac:dyDescent="0.2">
      <c r="A191" s="11"/>
      <c r="B191" s="1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</row>
    <row r="192" spans="1:78" ht="12.75" customHeight="1" x14ac:dyDescent="0.2">
      <c r="A192" s="11"/>
      <c r="B192" s="11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</row>
    <row r="193" spans="1:78" ht="12.75" customHeight="1" x14ac:dyDescent="0.2">
      <c r="A193" s="11"/>
      <c r="B193" s="1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</row>
    <row r="194" spans="1:78" ht="12.75" customHeight="1" x14ac:dyDescent="0.2">
      <c r="A194" s="11"/>
      <c r="B194" s="1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</row>
    <row r="195" spans="1:78" ht="12.75" customHeight="1" x14ac:dyDescent="0.2">
      <c r="A195" s="11"/>
      <c r="B195" s="1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</row>
    <row r="196" spans="1:78" ht="12.75" customHeight="1" x14ac:dyDescent="0.2">
      <c r="A196" s="11"/>
      <c r="B196" s="1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</row>
    <row r="197" spans="1:78" ht="12.75" customHeight="1" x14ac:dyDescent="0.2">
      <c r="A197" s="11"/>
      <c r="B197" s="1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</row>
    <row r="198" spans="1:78" ht="12.75" customHeight="1" x14ac:dyDescent="0.2">
      <c r="A198" s="11"/>
      <c r="B198" s="1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</row>
    <row r="199" spans="1:78" ht="12.75" customHeight="1" x14ac:dyDescent="0.2">
      <c r="A199" s="11"/>
      <c r="B199" s="1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</row>
  </sheetData>
  <autoFilter ref="A1:BZ19"/>
  <mergeCells count="20">
    <mergeCell ref="AZ1:BA1"/>
    <mergeCell ref="BC1:BD1"/>
    <mergeCell ref="BF1:BG1"/>
    <mergeCell ref="Z1:AA1"/>
    <mergeCell ref="AC1:AD1"/>
    <mergeCell ref="AE1:AF1"/>
    <mergeCell ref="AG1:AH1"/>
    <mergeCell ref="AI1:AJ1"/>
    <mergeCell ref="AK1:AL1"/>
    <mergeCell ref="AN1:AO1"/>
    <mergeCell ref="V1:W1"/>
    <mergeCell ref="X1:Y1"/>
    <mergeCell ref="AQ1:AR1"/>
    <mergeCell ref="AT1:AU1"/>
    <mergeCell ref="AW1:AX1"/>
    <mergeCell ref="I1:J1"/>
    <mergeCell ref="L1:M1"/>
    <mergeCell ref="N1:O1"/>
    <mergeCell ref="P1:Q1"/>
    <mergeCell ref="S1:T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4"/>
  <sheetViews>
    <sheetView tabSelected="1" topLeftCell="A7" workbookViewId="0"/>
  </sheetViews>
  <sheetFormatPr defaultColWidth="14.42578125" defaultRowHeight="15" customHeight="1" x14ac:dyDescent="0.2"/>
  <cols>
    <col min="1" max="1" width="78.7109375" customWidth="1"/>
    <col min="2" max="25" width="14.42578125" customWidth="1"/>
  </cols>
  <sheetData>
    <row r="1" spans="1:26" ht="243" customHeight="1" x14ac:dyDescent="0.2">
      <c r="A1" s="12" t="s">
        <v>261</v>
      </c>
      <c r="B1" s="13" t="s">
        <v>262</v>
      </c>
      <c r="C1" s="13" t="s">
        <v>263</v>
      </c>
      <c r="D1" s="13" t="s">
        <v>264</v>
      </c>
      <c r="E1" s="13" t="s">
        <v>265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1"/>
    </row>
    <row r="2" spans="1:26" ht="12.75" customHeight="1" x14ac:dyDescent="0.2">
      <c r="A2" s="14" t="s">
        <v>266</v>
      </c>
      <c r="B2" s="15">
        <v>30</v>
      </c>
      <c r="C2" s="15">
        <v>30</v>
      </c>
      <c r="D2" s="15">
        <v>40</v>
      </c>
      <c r="E2" s="16">
        <v>100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1"/>
    </row>
    <row r="3" spans="1:26" ht="15.75" customHeight="1" x14ac:dyDescent="0.2">
      <c r="A3" s="3" t="str">
        <f>'Данные для ввода на bus.gov.ru'!D2</f>
        <v>МБОУ "Гимназия "Планета Детства"</v>
      </c>
      <c r="B3" s="17">
        <f>IFERROR(((('Данные для ввода на bus.gov.ru'!I2+'Данные для ввода на bus.gov.ru'!L2)/('Данные для ввода на bus.gov.ru'!J2+'Данные для ввода на bus.gov.ru'!M2))*100)*0.3,"")</f>
        <v>30</v>
      </c>
      <c r="C3" s="15">
        <f>'Данные для ввода на bus.gov.ru'!Q2*0.3</f>
        <v>30</v>
      </c>
      <c r="D3" s="17">
        <f>((('Данные для ввода на bus.gov.ru'!S2+'Данные для ввода на bus.gov.ru'!V2)/('Данные для ввода на bus.gov.ru'!T2+'Данные для ввода на bus.gov.ru'!W2))*100)*0.4</f>
        <v>39.607361963190186</v>
      </c>
      <c r="E3" s="18">
        <f t="shared" ref="E3:E20" si="0">B3+C3+D3</f>
        <v>99.607361963190186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1"/>
    </row>
    <row r="4" spans="1:26" ht="15.75" customHeight="1" x14ac:dyDescent="0.2">
      <c r="A4" s="3" t="str">
        <f>'Данные для ввода на bus.gov.ru'!D3</f>
        <v>МБОУ "Гимназия № 11"</v>
      </c>
      <c r="B4" s="17">
        <f>IFERROR(((('Данные для ввода на bus.gov.ru'!I3+'Данные для ввода на bus.gov.ru'!L3)/('Данные для ввода на bus.gov.ru'!J3+'Данные для ввода на bus.gov.ru'!M3))*100)*0.3,"")</f>
        <v>29.210526315789473</v>
      </c>
      <c r="C4" s="15">
        <f>'Данные для ввода на bus.gov.ru'!Q3*0.3</f>
        <v>30</v>
      </c>
      <c r="D4" s="17">
        <f>((('Данные для ввода на bus.gov.ru'!S3+'Данные для ввода на bus.gov.ru'!V3)/('Данные для ввода на bus.gov.ru'!T3+'Данные для ввода на bus.gov.ru'!W3))*100)*0.4</f>
        <v>38.88607594936709</v>
      </c>
      <c r="E4" s="18">
        <f t="shared" si="0"/>
        <v>98.096602265156562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1"/>
    </row>
    <row r="5" spans="1:26" ht="15.75" customHeight="1" x14ac:dyDescent="0.2">
      <c r="A5" s="3" t="str">
        <f>'Данные для ввода на bus.gov.ru'!D4</f>
        <v>МБОУ "Гимназия № 3"</v>
      </c>
      <c r="B5" s="17">
        <f>IFERROR(((('Данные для ввода на bus.gov.ru'!I4+'Данные для ввода на bus.gov.ru'!L4)/('Данные для ввода на bus.gov.ru'!J4+'Данные для ввода на bus.gov.ru'!M4))*100)*0.3,"")</f>
        <v>30</v>
      </c>
      <c r="C5" s="15">
        <f>'Данные для ввода на bus.gov.ru'!Q4*0.3</f>
        <v>30</v>
      </c>
      <c r="D5" s="17">
        <f>((('Данные для ввода на bus.gov.ru'!S4+'Данные для ввода на bus.gov.ru'!V4)/('Данные для ввода на bus.gov.ru'!T4+'Данные для ввода на bus.gov.ru'!W4))*100)*0.4</f>
        <v>37.661538461538463</v>
      </c>
      <c r="E5" s="18">
        <f t="shared" si="0"/>
        <v>97.66153846153847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1"/>
    </row>
    <row r="6" spans="1:26" ht="15.75" customHeight="1" x14ac:dyDescent="0.2">
      <c r="A6" s="3" t="str">
        <f>'Данные для ввода на bus.gov.ru'!D5</f>
        <v>МБОУ "Гимназия № 8"</v>
      </c>
      <c r="B6" s="17">
        <f>IFERROR(((('Данные для ввода на bus.gov.ru'!I5+'Данные для ввода на bus.gov.ru'!L5)/('Данные для ввода на bus.gov.ru'!J5+'Данные для ввода на bus.gov.ru'!M5))*100)*0.3,"")</f>
        <v>30</v>
      </c>
      <c r="C6" s="15">
        <f>'Данные для ввода на bus.gov.ru'!Q5*0.3</f>
        <v>30</v>
      </c>
      <c r="D6" s="17">
        <f>((('Данные для ввода на bus.gov.ru'!S5+'Данные для ввода на bus.gov.ru'!V5)/('Данные для ввода на bus.gov.ru'!T5+'Данные для ввода на bus.gov.ru'!W5))*100)*0.4</f>
        <v>39.810785241248823</v>
      </c>
      <c r="E6" s="18">
        <f t="shared" si="0"/>
        <v>99.810785241248823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1"/>
    </row>
    <row r="7" spans="1:26" ht="15.75" customHeight="1" x14ac:dyDescent="0.2">
      <c r="A7" s="3" t="str">
        <f>'Данные для ввода на bus.gov.ru'!D6</f>
        <v>МБОУ "Лицей "Эрудит"</v>
      </c>
      <c r="B7" s="17">
        <f>IFERROR(((('Данные для ввода на bus.gov.ru'!I6+'Данные для ввода на bus.gov.ru'!L6)/('Данные для ввода на bus.gov.ru'!J6+'Данные для ввода на bus.gov.ru'!M6))*100)*0.3,"")</f>
        <v>30</v>
      </c>
      <c r="C7" s="15">
        <f>'Данные для ввода на bus.gov.ru'!Q6*0.3</f>
        <v>30</v>
      </c>
      <c r="D7" s="17">
        <f>((('Данные для ввода на bus.gov.ru'!S6+'Данные для ввода на bus.gov.ru'!V6)/('Данные для ввода на bus.gov.ru'!T6+'Данные для ввода на bus.gov.ru'!W6))*100)*0.4</f>
        <v>37.846790890269155</v>
      </c>
      <c r="E7" s="18">
        <f t="shared" si="0"/>
        <v>97.846790890269148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1"/>
    </row>
    <row r="8" spans="1:26" ht="15.75" customHeight="1" x14ac:dyDescent="0.2">
      <c r="A8" s="3" t="str">
        <f>'Данные для ввода на bus.gov.ru'!D7</f>
        <v>МБОУ "Лицей № 6"</v>
      </c>
      <c r="B8" s="17">
        <f>IFERROR(((('Данные для ввода на bus.gov.ru'!I7+'Данные для ввода на bus.gov.ru'!L7)/('Данные для ввода на bus.gov.ru'!J7+'Данные для ввода на bus.gov.ru'!M7))*100)*0.3,"")</f>
        <v>30</v>
      </c>
      <c r="C8" s="15">
        <f>'Данные для ввода на bus.gov.ru'!Q7*0.3</f>
        <v>30</v>
      </c>
      <c r="D8" s="17">
        <f>((('Данные для ввода на bus.gov.ru'!S7+'Данные для ввода на bus.gov.ru'!V7)/('Данные для ввода на bus.gov.ru'!T7+'Данные для ввода на bus.gov.ru'!W7))*100)*0.4</f>
        <v>38.379530916844352</v>
      </c>
      <c r="E8" s="18">
        <f t="shared" si="0"/>
        <v>98.379530916844345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1"/>
    </row>
    <row r="9" spans="1:26" ht="15.75" customHeight="1" x14ac:dyDescent="0.2">
      <c r="A9" s="3" t="str">
        <f>'Данные для ввода на bus.gov.ru'!D8</f>
        <v>МБОУ "Лицей № 7"</v>
      </c>
      <c r="B9" s="17">
        <f>IFERROR(((('Данные для ввода на bus.gov.ru'!I8+'Данные для ввода на bus.gov.ru'!L8)/('Данные для ввода на bus.gov.ru'!J8+'Данные для ввода на bus.gov.ru'!M8))*100)*0.3,"")</f>
        <v>30</v>
      </c>
      <c r="C9" s="15">
        <f>'Данные для ввода на bus.gov.ru'!Q8*0.3</f>
        <v>30</v>
      </c>
      <c r="D9" s="17">
        <f>((('Данные для ввода на bus.gov.ru'!S8+'Данные для ввода на bus.gov.ru'!V8)/('Данные для ввода на bus.gov.ru'!T8+'Данные для ввода на bus.gov.ru'!W8))*100)*0.4</f>
        <v>36.840336134453786</v>
      </c>
      <c r="E9" s="18">
        <f t="shared" si="0"/>
        <v>96.840336134453793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1"/>
    </row>
    <row r="10" spans="1:26" ht="15.75" customHeight="1" x14ac:dyDescent="0.2">
      <c r="A10" s="3" t="str">
        <f>'Данные для ввода на bus.gov.ru'!D9</f>
        <v>МБОУ "Лицей №24" им. П.С. Приходько</v>
      </c>
      <c r="B10" s="17">
        <f>IFERROR(((('Данные для ввода на bus.gov.ru'!I9+'Данные для ввода на bus.gov.ru'!L9)/('Данные для ввода на bus.gov.ru'!J9+'Данные для ввода на bus.gov.ru'!M9))*100)*0.3,"")</f>
        <v>30</v>
      </c>
      <c r="C10" s="15">
        <f>'Данные для ввода на bus.gov.ru'!Q9*0.3</f>
        <v>30</v>
      </c>
      <c r="D10" s="17">
        <f>((('Данные для ввода на bus.gov.ru'!S9+'Данные для ввода на bus.gov.ru'!V9)/('Данные для ввода на bus.gov.ru'!T9+'Данные для ввода на bus.gov.ru'!W9))*100)*0.4</f>
        <v>38.100558659217874</v>
      </c>
      <c r="E10" s="18">
        <f t="shared" si="0"/>
        <v>98.100558659217882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1"/>
    </row>
    <row r="11" spans="1:26" ht="15.75" customHeight="1" x14ac:dyDescent="0.2">
      <c r="A11" s="3" t="str">
        <f>'Данные для ввода на bus.gov.ru'!D10</f>
        <v>МБОУ "Основная общеобразовательная школа № 26 имени А.С. Пушкина"</v>
      </c>
      <c r="B11" s="17">
        <f>IFERROR(((('Данные для ввода на bus.gov.ru'!I10+'Данные для ввода на bus.gov.ru'!L10)/('Данные для ввода на bus.gov.ru'!J10+'Данные для ввода на bus.gov.ru'!M10))*100)*0.3,"")</f>
        <v>30</v>
      </c>
      <c r="C11" s="15">
        <f>'Данные для ввода на bus.gov.ru'!Q10*0.3</f>
        <v>30</v>
      </c>
      <c r="D11" s="17">
        <f>((('Данные для ввода на bus.gov.ru'!S10+'Данные для ввода на bus.gov.ru'!V10)/('Данные для ввода на bus.gov.ru'!T10+'Данные для ввода на bus.gov.ru'!W10))*100)*0.4</f>
        <v>37.782515991471222</v>
      </c>
      <c r="E11" s="18">
        <f t="shared" si="0"/>
        <v>97.782515991471229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1"/>
    </row>
    <row r="12" spans="1:26" ht="15.75" customHeight="1" x14ac:dyDescent="0.2">
      <c r="A12" s="3" t="str">
        <f>'Данные для ввода на bus.gov.ru'!D11</f>
        <v>МБОУ "Открытая (сменная) общеобразовательная школа № 1"</v>
      </c>
      <c r="B12" s="17">
        <f>IFERROR(((('Данные для ввода на bus.gov.ru'!I11+'Данные для ввода на bus.gov.ru'!L11)/('Данные для ввода на bus.gov.ru'!J11+'Данные для ввода на bus.gov.ru'!M11))*100)*0.3,"")</f>
        <v>29.605263157894733</v>
      </c>
      <c r="C12" s="15">
        <f>'Данные для ввода на bus.gov.ru'!Q11*0.3</f>
        <v>30</v>
      </c>
      <c r="D12" s="17">
        <f>((('Данные для ввода на bus.gov.ru'!S11+'Данные для ввода на bus.gov.ru'!V11)/('Данные для ввода на bus.gov.ru'!T11+'Данные для ввода на bus.gov.ru'!W11))*100)*0.4</f>
        <v>40</v>
      </c>
      <c r="E12" s="18">
        <f t="shared" si="0"/>
        <v>99.60526315789474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1"/>
    </row>
    <row r="13" spans="1:26" ht="15.75" customHeight="1" x14ac:dyDescent="0.2">
      <c r="A13" s="3" t="str">
        <f>'Данные для ввода на bus.gov.ru'!D12</f>
        <v>МБОУ "Средняя общеобразовательная школа № 1"</v>
      </c>
      <c r="B13" s="17">
        <f>IFERROR(((('Данные для ввода на bus.gov.ru'!I12+'Данные для ввода на bus.gov.ru'!L12)/('Данные для ввода на bus.gov.ru'!J12+'Данные для ввода на bus.gov.ru'!M12))*100)*0.3,"")</f>
        <v>28.815789473684209</v>
      </c>
      <c r="C13" s="15">
        <f>'Данные для ввода на bus.gov.ru'!Q12*0.3</f>
        <v>30</v>
      </c>
      <c r="D13" s="17">
        <f>((('Данные для ввода на bus.gov.ru'!S12+'Данные для ввода на bus.gov.ru'!V12)/('Данные для ввода на bus.gov.ru'!T12+'Данные для ввода на bus.gov.ru'!W12))*100)*0.4</f>
        <v>38.581081081081081</v>
      </c>
      <c r="E13" s="18">
        <f t="shared" si="0"/>
        <v>97.396870554765286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"/>
    </row>
    <row r="14" spans="1:26" ht="15.75" customHeight="1" x14ac:dyDescent="0.2">
      <c r="A14" s="3" t="str">
        <f>'Данные для ввода на bus.gov.ru'!D13</f>
        <v>МБОУ "Средняя общеобразовательная школа № 10 "Кадетский корпус юных спасателей"</v>
      </c>
      <c r="B14" s="17">
        <f>IFERROR(((('Данные для ввода на bus.gov.ru'!I13+'Данные для ввода на bus.gov.ru'!L13)/('Данные для ввода на bus.gov.ru'!J13+'Данные для ввода на bus.gov.ru'!M13))*100)*0.3,"")</f>
        <v>30</v>
      </c>
      <c r="C14" s="15">
        <f>'Данные для ввода на bus.gov.ru'!Q13*0.3</f>
        <v>30</v>
      </c>
      <c r="D14" s="17">
        <f>((('Данные для ввода на bus.gov.ru'!S13+'Данные для ввода на bus.gov.ru'!V13)/('Данные для ввода на bus.gov.ru'!T13+'Данные для ввода на bus.gov.ru'!W13))*100)*0.4</f>
        <v>37.948717948717949</v>
      </c>
      <c r="E14" s="18">
        <f t="shared" si="0"/>
        <v>97.948717948717956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1"/>
    </row>
    <row r="15" spans="1:26" ht="15.75" customHeight="1" x14ac:dyDescent="0.2">
      <c r="A15" s="3" t="str">
        <f>'Данные для ввода на bus.gov.ru'!D14</f>
        <v>МБОУ "Средняя общеобразовательная школа № 13"</v>
      </c>
      <c r="B15" s="17">
        <f>IFERROR(((('Данные для ввода на bus.gov.ru'!I14+'Данные для ввода на bus.gov.ru'!L14)/('Данные для ввода на bus.gov.ru'!J14+'Данные для ввода на bus.gov.ru'!M14))*100)*0.3,"")</f>
        <v>28.026315789473681</v>
      </c>
      <c r="C15" s="15">
        <f>'Данные для ввода на bus.gov.ru'!Q14*0.3</f>
        <v>30</v>
      </c>
      <c r="D15" s="17">
        <f>((('Данные для ввода на bus.gov.ru'!S14+'Данные для ввода на bus.gov.ru'!V14)/('Данные для ввода на bus.gov.ru'!T14+'Данные для ввода на bus.gov.ru'!W14))*100)*0.4</f>
        <v>37.10144927536232</v>
      </c>
      <c r="E15" s="18">
        <f t="shared" si="0"/>
        <v>95.127765064836012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1"/>
    </row>
    <row r="16" spans="1:26" ht="15.75" customHeight="1" x14ac:dyDescent="0.2">
      <c r="A16" s="3" t="str">
        <f>'Данные для ввода на bus.gov.ru'!D15</f>
        <v>МБОУ "Средняя общеобразовательная школа № 18"</v>
      </c>
      <c r="B16" s="17">
        <f>IFERROR(((('Данные для ввода на bus.gov.ru'!I15+'Данные для ввода на bus.gov.ru'!L15)/('Данные для ввода на bus.gov.ru'!J15+'Данные для ввода на bus.gov.ru'!M15))*100)*0.3,"")</f>
        <v>30</v>
      </c>
      <c r="C16" s="15">
        <f>'Данные для ввода на bus.gov.ru'!Q15*0.3</f>
        <v>30</v>
      </c>
      <c r="D16" s="17">
        <f>((('Данные для ввода на bus.gov.ru'!S15+'Данные для ввода на bus.gov.ru'!V15)/('Данные для ввода на bus.gov.ru'!T15+'Данные для ввода на bus.gov.ru'!W15))*100)*0.4</f>
        <v>39.566929133858274</v>
      </c>
      <c r="E16" s="18">
        <f t="shared" si="0"/>
        <v>99.566929133858281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1"/>
    </row>
    <row r="17" spans="1:26" ht="15.75" customHeight="1" x14ac:dyDescent="0.2">
      <c r="A17" s="3" t="str">
        <f>'Данные для ввода на bus.gov.ru'!D16</f>
        <v>МБОУ "Средняя общеобразовательная школа № 19"</v>
      </c>
      <c r="B17" s="17">
        <f>IFERROR(((('Данные для ввода на bus.gov.ru'!I16+'Данные для ввода на bus.gov.ru'!L16)/('Данные для ввода на bus.gov.ru'!J16+'Данные для ввода на bus.gov.ru'!M16))*100)*0.3,"")</f>
        <v>25.657894736842106</v>
      </c>
      <c r="C17" s="15">
        <f>'Данные для ввода на bus.gov.ru'!Q16*0.3</f>
        <v>30</v>
      </c>
      <c r="D17" s="17">
        <f>((('Данные для ввода на bus.gov.ru'!S16+'Данные для ввода на bus.gov.ru'!V16)/('Данные для ввода на bus.gov.ru'!T16+'Данные для ввода на bus.gov.ru'!W16))*100)*0.4</f>
        <v>38.820058997050154</v>
      </c>
      <c r="E17" s="18">
        <f t="shared" si="0"/>
        <v>94.477953733892264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1"/>
    </row>
    <row r="18" spans="1:26" ht="15.75" customHeight="1" x14ac:dyDescent="0.2">
      <c r="A18" s="3" t="str">
        <f>'Данные для ввода на bus.gov.ru'!D17</f>
        <v>МБОУ "Средняя общеобразовательная школа № 23"</v>
      </c>
      <c r="B18" s="17">
        <f>IFERROR(((('Данные для ввода на bus.gov.ru'!I17+'Данные для ввода на bus.gov.ru'!L17)/('Данные для ввода на bus.gov.ru'!J17+'Данные для ввода на bus.gov.ru'!M17))*100)*0.3,"")</f>
        <v>24.473684210526315</v>
      </c>
      <c r="C18" s="15">
        <f>'Данные для ввода на bus.gov.ru'!Q17*0.3</f>
        <v>30</v>
      </c>
      <c r="D18" s="17">
        <f>((('Данные для ввода на bus.gov.ru'!S17+'Данные для ввода на bus.gov.ru'!V17)/('Данные для ввода на bus.gov.ru'!T17+'Данные для ввода на bus.gov.ru'!W17))*100)*0.4</f>
        <v>36.615384615384613</v>
      </c>
      <c r="E18" s="18">
        <f t="shared" si="0"/>
        <v>91.089068825910928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1"/>
    </row>
    <row r="19" spans="1:26" ht="15.75" customHeight="1" x14ac:dyDescent="0.2">
      <c r="A19" s="3" t="str">
        <f>'Данные для ввода на bus.gov.ru'!D18</f>
        <v>МБОУ «Кадетская средняя общеобразовательная школа № 2» имени Героя Советского Союза Матвея Степановича Батракова</v>
      </c>
      <c r="B19" s="17">
        <f>IFERROR(((('Данные для ввода на bus.gov.ru'!I18+'Данные для ввода на bus.gov.ru'!L18)/('Данные для ввода на bus.gov.ru'!J18+'Данные для ввода на bus.gov.ru'!M18))*100)*0.3,"")</f>
        <v>27.236842105263161</v>
      </c>
      <c r="C19" s="15">
        <f>'Данные для ввода на bus.gov.ru'!Q18*0.3</f>
        <v>30</v>
      </c>
      <c r="D19" s="17">
        <f>((('Данные для ввода на bus.gov.ru'!S18+'Данные для ввода на bus.gov.ru'!V18)/('Данные для ввода на bus.gov.ru'!T18+'Данные для ввода на bus.gov.ru'!W18))*100)*0.4</f>
        <v>37.456647398843927</v>
      </c>
      <c r="E19" s="18">
        <f t="shared" si="0"/>
        <v>94.693489504107092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1"/>
    </row>
    <row r="20" spans="1:26" ht="15.75" customHeight="1" x14ac:dyDescent="0.2">
      <c r="A20" s="3" t="str">
        <f>'Данные для ввода на bus.gov.ru'!D19</f>
        <v>МБОУ «Основная общеобразовательная школа № 15"</v>
      </c>
      <c r="B20" s="17">
        <f>IFERROR(((('Данные для ввода на bus.gov.ru'!I19+'Данные для ввода на bus.gov.ru'!L19)/('Данные для ввода на bus.gov.ru'!J19+'Данные для ввода на bus.gov.ru'!M19))*100)*0.3,"")</f>
        <v>26.05263157894737</v>
      </c>
      <c r="C20" s="15">
        <f>'Данные для ввода на bus.gov.ru'!Q19*0.3</f>
        <v>30</v>
      </c>
      <c r="D20" s="17">
        <f>((('Данные для ввода на bus.gov.ru'!S19+'Данные для ввода на bus.gov.ru'!V19)/('Данные для ввода на bus.gov.ru'!T19+'Данные для ввода на bus.gov.ru'!W19))*100)*0.4</f>
        <v>39.791666666666664</v>
      </c>
      <c r="E20" s="18">
        <f t="shared" si="0"/>
        <v>95.844298245614027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1"/>
    </row>
    <row r="21" spans="1:26" ht="15.75" customHeight="1" x14ac:dyDescent="0.2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1"/>
    </row>
    <row r="22" spans="1:26" ht="15.75" customHeight="1" x14ac:dyDescent="0.2"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1"/>
    </row>
    <row r="23" spans="1:26" ht="15.75" customHeight="1" x14ac:dyDescent="0.2"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1"/>
    </row>
    <row r="24" spans="1:26" ht="15.75" customHeight="1" x14ac:dyDescent="0.2"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1"/>
    </row>
    <row r="25" spans="1:26" ht="15.75" customHeight="1" x14ac:dyDescent="0.2"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1"/>
    </row>
    <row r="26" spans="1:26" ht="15.75" customHeight="1" x14ac:dyDescent="0.2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1"/>
    </row>
    <row r="27" spans="1:26" ht="15.75" customHeight="1" x14ac:dyDescent="0.2"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1"/>
    </row>
    <row r="28" spans="1:26" ht="15.75" customHeight="1" x14ac:dyDescent="0.2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1"/>
    </row>
    <row r="29" spans="1:26" ht="15.75" customHeight="1" x14ac:dyDescent="0.2"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1"/>
    </row>
    <row r="30" spans="1:26" ht="15.75" customHeight="1" x14ac:dyDescent="0.2"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11"/>
    </row>
    <row r="31" spans="1:26" ht="15.75" customHeight="1" x14ac:dyDescent="0.2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11"/>
    </row>
    <row r="32" spans="1:26" ht="15.75" customHeight="1" x14ac:dyDescent="0.2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11"/>
    </row>
    <row r="33" spans="6:26" ht="15.75" customHeight="1" x14ac:dyDescent="0.2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11"/>
    </row>
    <row r="34" spans="6:26" ht="15.75" customHeight="1" x14ac:dyDescent="0.2"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11"/>
    </row>
    <row r="35" spans="6:26" ht="15.75" customHeight="1" x14ac:dyDescent="0.2"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11"/>
    </row>
    <row r="36" spans="6:26" ht="15.75" customHeight="1" x14ac:dyDescent="0.2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11"/>
    </row>
    <row r="37" spans="6:26" ht="15.75" customHeight="1" x14ac:dyDescent="0.2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11"/>
    </row>
    <row r="38" spans="6:26" ht="15.75" customHeight="1" x14ac:dyDescent="0.2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11"/>
    </row>
    <row r="39" spans="6:26" ht="15.75" customHeight="1" x14ac:dyDescent="0.2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1"/>
    </row>
    <row r="40" spans="6:26" ht="15.75" customHeight="1" x14ac:dyDescent="0.2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11"/>
    </row>
    <row r="41" spans="6:26" ht="15.75" customHeight="1" x14ac:dyDescent="0.2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11"/>
    </row>
    <row r="42" spans="6:26" ht="15.75" customHeight="1" x14ac:dyDescent="0.2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11"/>
    </row>
    <row r="43" spans="6:26" ht="15.75" customHeight="1" x14ac:dyDescent="0.2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11"/>
    </row>
    <row r="44" spans="6:26" ht="15.75" customHeight="1" x14ac:dyDescent="0.2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1"/>
    </row>
    <row r="45" spans="6:26" ht="15.75" customHeight="1" x14ac:dyDescent="0.2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11"/>
    </row>
    <row r="46" spans="6:26" ht="15.75" customHeight="1" x14ac:dyDescent="0.2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11"/>
    </row>
    <row r="47" spans="6:26" ht="15.75" customHeight="1" x14ac:dyDescent="0.2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11"/>
    </row>
    <row r="48" spans="6:26" ht="15.75" customHeight="1" x14ac:dyDescent="0.2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11"/>
    </row>
    <row r="49" spans="6:26" ht="15.75" customHeight="1" x14ac:dyDescent="0.2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11"/>
    </row>
    <row r="50" spans="6:26" ht="15.75" customHeight="1" x14ac:dyDescent="0.2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11"/>
    </row>
    <row r="51" spans="6:26" ht="15.75" customHeight="1" x14ac:dyDescent="0.2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11"/>
    </row>
    <row r="52" spans="6:26" ht="15.75" customHeight="1" x14ac:dyDescent="0.2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11"/>
    </row>
    <row r="53" spans="6:26" ht="15.75" customHeight="1" x14ac:dyDescent="0.2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1"/>
    </row>
    <row r="54" spans="6:26" ht="15.75" customHeight="1" x14ac:dyDescent="0.2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1"/>
    </row>
    <row r="55" spans="6:26" ht="15.75" customHeight="1" x14ac:dyDescent="0.2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11"/>
    </row>
    <row r="56" spans="6:26" ht="15.75" customHeight="1" x14ac:dyDescent="0.2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11"/>
    </row>
    <row r="57" spans="6:26" ht="15.75" customHeight="1" x14ac:dyDescent="0.2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11"/>
    </row>
    <row r="58" spans="6:26" ht="15.75" customHeight="1" x14ac:dyDescent="0.2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11"/>
    </row>
    <row r="59" spans="6:26" ht="15.75" customHeight="1" x14ac:dyDescent="0.2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11"/>
    </row>
    <row r="60" spans="6:26" ht="15.75" customHeight="1" x14ac:dyDescent="0.2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11"/>
    </row>
    <row r="61" spans="6:26" ht="15.75" customHeight="1" x14ac:dyDescent="0.2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11"/>
    </row>
    <row r="62" spans="6:26" ht="15.75" customHeight="1" x14ac:dyDescent="0.2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11"/>
    </row>
    <row r="63" spans="6:26" ht="15.75" customHeight="1" x14ac:dyDescent="0.2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11"/>
    </row>
    <row r="64" spans="6:26" ht="15.75" customHeight="1" x14ac:dyDescent="0.2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11"/>
    </row>
    <row r="65" spans="6:26" ht="15.75" customHeight="1" x14ac:dyDescent="0.2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11"/>
    </row>
    <row r="66" spans="6:26" ht="15.75" customHeight="1" x14ac:dyDescent="0.2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11"/>
    </row>
    <row r="67" spans="6:26" ht="15.75" customHeight="1" x14ac:dyDescent="0.2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11"/>
    </row>
    <row r="68" spans="6:26" ht="15.75" customHeight="1" x14ac:dyDescent="0.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1"/>
    </row>
    <row r="69" spans="6:26" ht="15.75" customHeigh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11"/>
    </row>
    <row r="70" spans="6:26" ht="15.75" customHeigh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11"/>
    </row>
    <row r="71" spans="6:26" ht="15.75" customHeigh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11"/>
    </row>
    <row r="72" spans="6:26" ht="15.75" customHeigh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11"/>
    </row>
    <row r="73" spans="6:26" ht="15.75" customHeigh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11"/>
    </row>
    <row r="74" spans="6:26" ht="15.75" customHeigh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11"/>
    </row>
    <row r="75" spans="6:26" ht="15.75" customHeigh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11"/>
    </row>
    <row r="76" spans="6:26" ht="15.75" customHeigh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11"/>
    </row>
    <row r="77" spans="6:26" ht="15.75" customHeigh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11"/>
    </row>
    <row r="78" spans="6:26" ht="15.75" customHeigh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11"/>
    </row>
    <row r="79" spans="6:26" ht="15.75" customHeigh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11"/>
    </row>
    <row r="80" spans="6:26" ht="15.75" customHeigh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11"/>
    </row>
    <row r="81" spans="6:26" ht="15.75" customHeigh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11"/>
    </row>
    <row r="82" spans="6:26" ht="15.75" customHeigh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11"/>
    </row>
    <row r="83" spans="6:26" ht="15.75" customHeigh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11"/>
    </row>
    <row r="84" spans="6:26" ht="15.75" customHeigh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11"/>
    </row>
    <row r="85" spans="6:26" ht="15.75" customHeigh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11"/>
    </row>
    <row r="86" spans="6:26" ht="15.75" customHeigh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11"/>
    </row>
    <row r="87" spans="6:26" ht="15.75" customHeigh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11"/>
    </row>
    <row r="88" spans="6:26" ht="15.75" customHeigh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11"/>
    </row>
    <row r="89" spans="6:26" ht="15.75" customHeigh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11"/>
    </row>
    <row r="90" spans="6:26" ht="15.75" customHeigh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11"/>
    </row>
    <row r="91" spans="6:26" ht="15.75" customHeigh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11"/>
    </row>
    <row r="92" spans="6:26" ht="15.75" customHeigh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11"/>
    </row>
    <row r="93" spans="6:26" ht="15.75" customHeigh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11"/>
    </row>
    <row r="94" spans="6:26" ht="15.75" customHeigh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11"/>
    </row>
    <row r="95" spans="6:26" ht="15.75" customHeigh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1"/>
    </row>
    <row r="96" spans="6:26" ht="15.75" customHeigh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1"/>
    </row>
    <row r="97" spans="6:26" ht="15.75" customHeigh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11"/>
    </row>
    <row r="98" spans="6:26" ht="15.75" customHeigh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11"/>
    </row>
    <row r="99" spans="6:26" ht="15.75" customHeigh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11"/>
    </row>
    <row r="100" spans="6:26" ht="15.75" customHeight="1" x14ac:dyDescent="0.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11"/>
    </row>
    <row r="101" spans="6:26" ht="15.75" customHeight="1" x14ac:dyDescent="0.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1"/>
    </row>
    <row r="102" spans="6:26" ht="15.75" customHeight="1" x14ac:dyDescent="0.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11"/>
    </row>
    <row r="103" spans="6:26" ht="15.75" customHeight="1" x14ac:dyDescent="0.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11"/>
    </row>
    <row r="104" spans="6:26" ht="15.75" customHeight="1" x14ac:dyDescent="0.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11"/>
    </row>
    <row r="105" spans="6:26" ht="15.75" customHeight="1" x14ac:dyDescent="0.2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11"/>
    </row>
    <row r="106" spans="6:26" ht="15.75" customHeight="1" x14ac:dyDescent="0.2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1"/>
    </row>
    <row r="107" spans="6:26" ht="15.75" customHeight="1" x14ac:dyDescent="0.2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11"/>
    </row>
    <row r="108" spans="6:26" ht="15.75" customHeight="1" x14ac:dyDescent="0.2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11"/>
    </row>
    <row r="109" spans="6:26" ht="15.75" customHeight="1" x14ac:dyDescent="0.2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1"/>
    </row>
    <row r="110" spans="6:26" ht="15.75" customHeight="1" x14ac:dyDescent="0.2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11"/>
    </row>
    <row r="111" spans="6:26" ht="15.75" customHeight="1" x14ac:dyDescent="0.2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11"/>
    </row>
    <row r="112" spans="6:26" ht="15.75" customHeight="1" x14ac:dyDescent="0.2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11"/>
    </row>
    <row r="113" spans="6:26" ht="15.75" customHeight="1" x14ac:dyDescent="0.2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11"/>
    </row>
    <row r="114" spans="6:26" ht="15.75" customHeight="1" x14ac:dyDescent="0.2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11"/>
    </row>
    <row r="115" spans="6:26" ht="15.75" customHeight="1" x14ac:dyDescent="0.2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11"/>
    </row>
    <row r="116" spans="6:26" ht="15.75" customHeight="1" x14ac:dyDescent="0.2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11"/>
    </row>
    <row r="117" spans="6:26" ht="15.75" customHeight="1" x14ac:dyDescent="0.2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11"/>
    </row>
    <row r="118" spans="6:26" ht="15.75" customHeight="1" x14ac:dyDescent="0.2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11"/>
    </row>
    <row r="119" spans="6:26" ht="15.75" customHeight="1" x14ac:dyDescent="0.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11"/>
    </row>
    <row r="120" spans="6:26" ht="15.75" customHeight="1" x14ac:dyDescent="0.2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11"/>
    </row>
    <row r="121" spans="6:26" ht="15.75" customHeight="1" x14ac:dyDescent="0.2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11"/>
    </row>
    <row r="122" spans="6:26" ht="15.75" customHeight="1" x14ac:dyDescent="0.2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11"/>
    </row>
    <row r="123" spans="6:26" ht="15.75" customHeight="1" x14ac:dyDescent="0.2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11"/>
    </row>
    <row r="124" spans="6:26" ht="15.75" customHeight="1" x14ac:dyDescent="0.2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11"/>
    </row>
    <row r="125" spans="6:26" ht="15.75" customHeight="1" x14ac:dyDescent="0.2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11"/>
    </row>
    <row r="126" spans="6:26" ht="15.75" customHeight="1" x14ac:dyDescent="0.2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11"/>
    </row>
    <row r="127" spans="6:26" ht="15.75" customHeight="1" x14ac:dyDescent="0.2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11"/>
    </row>
    <row r="128" spans="6:26" ht="15.75" customHeight="1" x14ac:dyDescent="0.2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11"/>
    </row>
    <row r="129" spans="6:26" ht="15.75" customHeight="1" x14ac:dyDescent="0.2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11"/>
    </row>
    <row r="130" spans="6:26" ht="15.75" customHeight="1" x14ac:dyDescent="0.2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11"/>
    </row>
    <row r="131" spans="6:26" ht="15.75" customHeight="1" x14ac:dyDescent="0.2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11"/>
    </row>
    <row r="132" spans="6:26" ht="15.75" customHeight="1" x14ac:dyDescent="0.2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11"/>
    </row>
    <row r="133" spans="6:26" ht="15.75" customHeight="1" x14ac:dyDescent="0.2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11"/>
    </row>
    <row r="134" spans="6:26" ht="15.75" customHeight="1" x14ac:dyDescent="0.2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11"/>
    </row>
    <row r="135" spans="6:26" ht="15.75" customHeight="1" x14ac:dyDescent="0.2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11"/>
    </row>
    <row r="136" spans="6:26" ht="15.75" customHeight="1" x14ac:dyDescent="0.2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11"/>
    </row>
    <row r="137" spans="6:26" ht="15.75" customHeight="1" x14ac:dyDescent="0.2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1"/>
    </row>
    <row r="138" spans="6:26" ht="15.75" customHeight="1" x14ac:dyDescent="0.2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11"/>
    </row>
    <row r="139" spans="6:26" ht="15.75" customHeight="1" x14ac:dyDescent="0.2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11"/>
    </row>
    <row r="140" spans="6:26" ht="15.75" customHeight="1" x14ac:dyDescent="0.2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11"/>
    </row>
    <row r="141" spans="6:26" ht="15.75" customHeight="1" x14ac:dyDescent="0.2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11"/>
    </row>
    <row r="142" spans="6:26" ht="15.75" customHeight="1" x14ac:dyDescent="0.2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1"/>
    </row>
    <row r="143" spans="6:26" ht="15.75" customHeight="1" x14ac:dyDescent="0.2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11"/>
    </row>
    <row r="144" spans="6:26" ht="15.75" customHeight="1" x14ac:dyDescent="0.2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11"/>
    </row>
    <row r="145" spans="6:26" ht="15.75" customHeight="1" x14ac:dyDescent="0.2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11"/>
    </row>
    <row r="146" spans="6:26" ht="15.75" customHeight="1" x14ac:dyDescent="0.2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1"/>
    </row>
    <row r="147" spans="6:26" ht="15.75" customHeight="1" x14ac:dyDescent="0.2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11"/>
    </row>
    <row r="148" spans="6:26" ht="15.75" customHeight="1" x14ac:dyDescent="0.2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11"/>
    </row>
    <row r="149" spans="6:26" ht="15.75" customHeight="1" x14ac:dyDescent="0.2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1"/>
    </row>
    <row r="150" spans="6:26" ht="15.75" customHeight="1" x14ac:dyDescent="0.2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11"/>
    </row>
    <row r="151" spans="6:26" ht="15.75" customHeight="1" x14ac:dyDescent="0.2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1"/>
    </row>
    <row r="152" spans="6:26" ht="15.75" customHeight="1" x14ac:dyDescent="0.2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11"/>
    </row>
    <row r="153" spans="6:26" ht="15.75" customHeight="1" x14ac:dyDescent="0.2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11"/>
    </row>
    <row r="154" spans="6:26" ht="15.75" customHeight="1" x14ac:dyDescent="0.2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11"/>
    </row>
    <row r="155" spans="6:26" ht="15.75" customHeight="1" x14ac:dyDescent="0.2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1"/>
    </row>
    <row r="156" spans="6:26" ht="15.75" customHeight="1" x14ac:dyDescent="0.2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1"/>
    </row>
    <row r="157" spans="6:26" ht="15.75" customHeight="1" x14ac:dyDescent="0.2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1"/>
    </row>
    <row r="158" spans="6:26" ht="15.75" customHeight="1" x14ac:dyDescent="0.2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1"/>
    </row>
    <row r="159" spans="6:26" ht="15.75" customHeight="1" x14ac:dyDescent="0.2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11"/>
    </row>
    <row r="160" spans="6:26" ht="15.75" customHeight="1" x14ac:dyDescent="0.2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1"/>
    </row>
    <row r="161" spans="6:26" ht="15.75" customHeight="1" x14ac:dyDescent="0.2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11"/>
    </row>
    <row r="162" spans="6:26" ht="15.75" customHeight="1" x14ac:dyDescent="0.2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1"/>
    </row>
    <row r="163" spans="6:26" ht="15.75" customHeight="1" x14ac:dyDescent="0.2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11"/>
    </row>
    <row r="164" spans="6:26" ht="15.75" customHeight="1" x14ac:dyDescent="0.2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11"/>
    </row>
    <row r="165" spans="6:26" ht="15.75" customHeight="1" x14ac:dyDescent="0.2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11"/>
    </row>
    <row r="166" spans="6:26" ht="15.75" customHeight="1" x14ac:dyDescent="0.2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11"/>
    </row>
    <row r="167" spans="6:26" ht="15.75" customHeight="1" x14ac:dyDescent="0.2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11"/>
    </row>
    <row r="168" spans="6:26" ht="15.75" customHeight="1" x14ac:dyDescent="0.2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1"/>
    </row>
    <row r="169" spans="6:26" ht="15.75" customHeight="1" x14ac:dyDescent="0.2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11"/>
    </row>
    <row r="170" spans="6:26" ht="15.75" customHeight="1" x14ac:dyDescent="0.2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11"/>
    </row>
    <row r="171" spans="6:26" ht="15.75" customHeight="1" x14ac:dyDescent="0.2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11"/>
    </row>
    <row r="172" spans="6:26" ht="15.75" customHeight="1" x14ac:dyDescent="0.2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11"/>
    </row>
    <row r="173" spans="6:26" ht="15.75" customHeight="1" x14ac:dyDescent="0.2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11"/>
    </row>
    <row r="174" spans="6:26" ht="15.75" customHeight="1" x14ac:dyDescent="0.2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11"/>
    </row>
    <row r="175" spans="6:26" ht="15.75" customHeight="1" x14ac:dyDescent="0.2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1"/>
    </row>
    <row r="176" spans="6:26" ht="15.75" customHeight="1" x14ac:dyDescent="0.2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1"/>
    </row>
    <row r="177" spans="6:26" ht="15.75" customHeight="1" x14ac:dyDescent="0.2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1"/>
    </row>
    <row r="178" spans="6:26" ht="15.75" customHeight="1" x14ac:dyDescent="0.2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1"/>
    </row>
    <row r="179" spans="6:26" ht="15.75" customHeight="1" x14ac:dyDescent="0.2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11"/>
    </row>
    <row r="180" spans="6:26" ht="15.75" customHeight="1" x14ac:dyDescent="0.2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11"/>
    </row>
    <row r="181" spans="6:26" ht="15.75" customHeight="1" x14ac:dyDescent="0.2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11"/>
    </row>
    <row r="182" spans="6:26" ht="15.75" customHeight="1" x14ac:dyDescent="0.2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11"/>
    </row>
    <row r="183" spans="6:26" ht="15.75" customHeight="1" x14ac:dyDescent="0.2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11"/>
    </row>
    <row r="184" spans="6:26" ht="15.75" customHeight="1" x14ac:dyDescent="0.2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11"/>
    </row>
    <row r="185" spans="6:26" ht="15.75" customHeight="1" x14ac:dyDescent="0.2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11"/>
    </row>
    <row r="186" spans="6:26" ht="15.75" customHeight="1" x14ac:dyDescent="0.2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11"/>
    </row>
    <row r="187" spans="6:26" ht="15.75" customHeight="1" x14ac:dyDescent="0.2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11"/>
    </row>
    <row r="188" spans="6:26" ht="15.75" customHeight="1" x14ac:dyDescent="0.2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11"/>
    </row>
    <row r="189" spans="6:26" ht="15.75" customHeight="1" x14ac:dyDescent="0.2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11"/>
    </row>
    <row r="190" spans="6:26" ht="15.75" customHeight="1" x14ac:dyDescent="0.2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11"/>
    </row>
    <row r="191" spans="6:26" ht="15.75" customHeight="1" x14ac:dyDescent="0.2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11"/>
    </row>
    <row r="192" spans="6:26" ht="15.75" customHeight="1" x14ac:dyDescent="0.2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11"/>
    </row>
    <row r="193" spans="6:26" ht="15.75" customHeight="1" x14ac:dyDescent="0.2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11"/>
    </row>
    <row r="194" spans="6:26" ht="15.75" customHeight="1" x14ac:dyDescent="0.2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11"/>
    </row>
    <row r="195" spans="6:26" ht="15.75" customHeight="1" x14ac:dyDescent="0.2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11"/>
    </row>
    <row r="196" spans="6:26" ht="15.75" customHeight="1" x14ac:dyDescent="0.2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11"/>
    </row>
    <row r="197" spans="6:26" ht="15.75" customHeight="1" x14ac:dyDescent="0.2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11"/>
    </row>
    <row r="198" spans="6:26" ht="15.75" customHeight="1" x14ac:dyDescent="0.2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11"/>
    </row>
    <row r="199" spans="6:26" ht="15.75" customHeight="1" x14ac:dyDescent="0.2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11"/>
    </row>
    <row r="200" spans="6:26" ht="15.75" customHeight="1" x14ac:dyDescent="0.2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1"/>
    </row>
    <row r="201" spans="6:26" ht="15.75" customHeight="1" x14ac:dyDescent="0.2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11"/>
    </row>
    <row r="202" spans="6:26" ht="15.75" customHeight="1" x14ac:dyDescent="0.2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11"/>
    </row>
    <row r="203" spans="6:26" ht="15.75" customHeight="1" x14ac:dyDescent="0.2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11"/>
    </row>
    <row r="204" spans="6:26" ht="15.75" customHeight="1" x14ac:dyDescent="0.2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11"/>
    </row>
    <row r="205" spans="6:26" ht="15.75" customHeight="1" x14ac:dyDescent="0.2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1"/>
    </row>
    <row r="206" spans="6:26" ht="15.75" customHeight="1" x14ac:dyDescent="0.2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1"/>
    </row>
    <row r="207" spans="6:26" ht="15.75" customHeight="1" x14ac:dyDescent="0.2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11"/>
    </row>
    <row r="208" spans="6:26" ht="15.75" customHeight="1" x14ac:dyDescent="0.2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11"/>
    </row>
    <row r="209" spans="6:26" ht="15.75" customHeight="1" x14ac:dyDescent="0.2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11"/>
    </row>
    <row r="210" spans="6:26" ht="15.75" customHeight="1" x14ac:dyDescent="0.2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11"/>
    </row>
    <row r="211" spans="6:26" ht="15.75" customHeight="1" x14ac:dyDescent="0.2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11"/>
    </row>
    <row r="212" spans="6:26" ht="15.75" customHeight="1" x14ac:dyDescent="0.2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11"/>
    </row>
    <row r="213" spans="6:26" ht="15.75" customHeight="1" x14ac:dyDescent="0.2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11"/>
    </row>
    <row r="214" spans="6:26" ht="15.75" customHeight="1" x14ac:dyDescent="0.2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11"/>
    </row>
    <row r="215" spans="6:26" ht="15.75" customHeight="1" x14ac:dyDescent="0.2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11"/>
    </row>
    <row r="216" spans="6:26" ht="15.75" customHeight="1" x14ac:dyDescent="0.2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11"/>
    </row>
    <row r="217" spans="6:26" ht="15.75" customHeight="1" x14ac:dyDescent="0.2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11"/>
    </row>
    <row r="218" spans="6:26" ht="15.75" customHeight="1" x14ac:dyDescent="0.2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11"/>
    </row>
    <row r="219" spans="6:26" ht="15.75" customHeight="1" x14ac:dyDescent="0.2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11"/>
    </row>
    <row r="220" spans="6:26" ht="15.75" customHeight="1" x14ac:dyDescent="0.2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11"/>
    </row>
    <row r="221" spans="6:26" ht="15.75" customHeight="1" x14ac:dyDescent="0.2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11"/>
    </row>
    <row r="222" spans="6:26" ht="15.75" customHeight="1" x14ac:dyDescent="0.2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11"/>
    </row>
    <row r="223" spans="6:26" ht="15.75" customHeight="1" x14ac:dyDescent="0.2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11"/>
    </row>
    <row r="224" spans="6:26" ht="15.75" customHeight="1" x14ac:dyDescent="0.2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11"/>
    </row>
    <row r="225" spans="6:26" ht="15.75" customHeight="1" x14ac:dyDescent="0.2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11"/>
    </row>
    <row r="226" spans="6:26" ht="15.75" customHeight="1" x14ac:dyDescent="0.2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11"/>
    </row>
    <row r="227" spans="6:26" ht="15.75" customHeight="1" x14ac:dyDescent="0.2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11"/>
    </row>
    <row r="228" spans="6:26" ht="15.75" customHeight="1" x14ac:dyDescent="0.2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11"/>
    </row>
    <row r="229" spans="6:26" ht="15.75" customHeight="1" x14ac:dyDescent="0.2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11"/>
    </row>
    <row r="230" spans="6:26" ht="15.75" customHeight="1" x14ac:dyDescent="0.2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11"/>
    </row>
    <row r="231" spans="6:26" ht="15.75" customHeight="1" x14ac:dyDescent="0.2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11"/>
    </row>
    <row r="232" spans="6:26" ht="15.75" customHeight="1" x14ac:dyDescent="0.2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11"/>
    </row>
    <row r="233" spans="6:26" ht="15.75" customHeight="1" x14ac:dyDescent="0.2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11"/>
    </row>
    <row r="234" spans="6:26" ht="15.75" customHeight="1" x14ac:dyDescent="0.2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11"/>
    </row>
    <row r="235" spans="6:26" ht="15.75" customHeight="1" x14ac:dyDescent="0.2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11"/>
    </row>
    <row r="236" spans="6:26" ht="15.75" customHeight="1" x14ac:dyDescent="0.2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11"/>
    </row>
    <row r="237" spans="6:26" ht="15.75" customHeight="1" x14ac:dyDescent="0.2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11"/>
    </row>
    <row r="238" spans="6:26" ht="15.75" customHeight="1" x14ac:dyDescent="0.2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11"/>
    </row>
    <row r="239" spans="6:26" ht="15.75" customHeight="1" x14ac:dyDescent="0.2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11"/>
    </row>
    <row r="240" spans="6:26" ht="15.75" customHeight="1" x14ac:dyDescent="0.2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11"/>
    </row>
    <row r="241" spans="6:26" ht="15.75" customHeight="1" x14ac:dyDescent="0.2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11"/>
    </row>
    <row r="242" spans="6:26" ht="15.75" customHeight="1" x14ac:dyDescent="0.2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11"/>
    </row>
    <row r="243" spans="6:26" ht="15.75" customHeight="1" x14ac:dyDescent="0.2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11"/>
    </row>
    <row r="244" spans="6:26" ht="15.75" customHeight="1" x14ac:dyDescent="0.2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11"/>
    </row>
    <row r="245" spans="6:26" ht="15.75" customHeight="1" x14ac:dyDescent="0.2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11"/>
    </row>
    <row r="246" spans="6:26" ht="15.75" customHeight="1" x14ac:dyDescent="0.2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11"/>
    </row>
    <row r="247" spans="6:26" ht="15.75" customHeight="1" x14ac:dyDescent="0.2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11"/>
    </row>
    <row r="248" spans="6:26" ht="15.75" customHeight="1" x14ac:dyDescent="0.2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11"/>
    </row>
    <row r="249" spans="6:26" ht="15.75" customHeight="1" x14ac:dyDescent="0.2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11"/>
    </row>
    <row r="250" spans="6:26" ht="15.75" customHeight="1" x14ac:dyDescent="0.2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11"/>
    </row>
    <row r="251" spans="6:26" ht="15.75" customHeight="1" x14ac:dyDescent="0.2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11"/>
    </row>
    <row r="252" spans="6:26" ht="15.75" customHeight="1" x14ac:dyDescent="0.2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11"/>
    </row>
    <row r="253" spans="6:26" ht="15.75" customHeight="1" x14ac:dyDescent="0.2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11"/>
    </row>
    <row r="254" spans="6:26" ht="15.75" customHeight="1" x14ac:dyDescent="0.2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11"/>
    </row>
    <row r="255" spans="6:26" ht="15.75" customHeight="1" x14ac:dyDescent="0.2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11"/>
    </row>
    <row r="256" spans="6:26" ht="15.75" customHeight="1" x14ac:dyDescent="0.2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11"/>
    </row>
    <row r="257" spans="6:26" ht="15.75" customHeight="1" x14ac:dyDescent="0.2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11"/>
    </row>
    <row r="258" spans="6:26" ht="15.75" customHeight="1" x14ac:dyDescent="0.2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11"/>
    </row>
    <row r="259" spans="6:26" ht="15.75" customHeight="1" x14ac:dyDescent="0.2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11"/>
    </row>
    <row r="260" spans="6:26" ht="15.75" customHeight="1" x14ac:dyDescent="0.2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11"/>
    </row>
    <row r="261" spans="6:26" ht="15.75" customHeight="1" x14ac:dyDescent="0.2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11"/>
    </row>
    <row r="262" spans="6:26" ht="15.75" customHeight="1" x14ac:dyDescent="0.2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11"/>
    </row>
    <row r="263" spans="6:26" ht="15.75" customHeight="1" x14ac:dyDescent="0.2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11"/>
    </row>
    <row r="264" spans="6:26" ht="15.75" customHeight="1" x14ac:dyDescent="0.2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11"/>
    </row>
    <row r="265" spans="6:26" ht="15.75" customHeight="1" x14ac:dyDescent="0.2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11"/>
    </row>
    <row r="266" spans="6:26" ht="15.75" customHeight="1" x14ac:dyDescent="0.2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11"/>
    </row>
    <row r="267" spans="6:26" ht="15.75" customHeight="1" x14ac:dyDescent="0.2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11"/>
    </row>
    <row r="268" spans="6:26" ht="15.75" customHeight="1" x14ac:dyDescent="0.2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11"/>
    </row>
    <row r="269" spans="6:26" ht="15.75" customHeight="1" x14ac:dyDescent="0.2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11"/>
    </row>
    <row r="270" spans="6:26" ht="15.75" customHeight="1" x14ac:dyDescent="0.2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11"/>
    </row>
    <row r="271" spans="6:26" ht="15.75" customHeight="1" x14ac:dyDescent="0.2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11"/>
    </row>
    <row r="272" spans="6:26" ht="15.75" customHeight="1" x14ac:dyDescent="0.2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11"/>
    </row>
    <row r="273" spans="6:26" ht="15.75" customHeight="1" x14ac:dyDescent="0.2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11"/>
    </row>
    <row r="274" spans="6:26" ht="15.75" customHeight="1" x14ac:dyDescent="0.2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11"/>
    </row>
    <row r="275" spans="6:26" ht="15.75" customHeight="1" x14ac:dyDescent="0.2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11"/>
    </row>
    <row r="276" spans="6:26" ht="15.75" customHeight="1" x14ac:dyDescent="0.2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11"/>
    </row>
    <row r="277" spans="6:26" ht="15.75" customHeight="1" x14ac:dyDescent="0.2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11"/>
    </row>
    <row r="278" spans="6:26" ht="15.75" customHeight="1" x14ac:dyDescent="0.2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11"/>
    </row>
    <row r="279" spans="6:26" ht="15.75" customHeight="1" x14ac:dyDescent="0.2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11"/>
    </row>
    <row r="280" spans="6:26" ht="15.75" customHeight="1" x14ac:dyDescent="0.2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11"/>
    </row>
    <row r="281" spans="6:26" ht="15.75" customHeight="1" x14ac:dyDescent="0.2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11"/>
    </row>
    <row r="282" spans="6:26" ht="15.75" customHeight="1" x14ac:dyDescent="0.2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11"/>
    </row>
    <row r="283" spans="6:26" ht="15.75" customHeight="1" x14ac:dyDescent="0.2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11"/>
    </row>
    <row r="284" spans="6:26" ht="15.75" customHeight="1" x14ac:dyDescent="0.2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11"/>
    </row>
    <row r="285" spans="6:26" ht="15.75" customHeight="1" x14ac:dyDescent="0.2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11"/>
    </row>
    <row r="286" spans="6:26" ht="15.75" customHeight="1" x14ac:dyDescent="0.2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11"/>
    </row>
    <row r="287" spans="6:26" ht="15.75" customHeight="1" x14ac:dyDescent="0.2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11"/>
    </row>
    <row r="288" spans="6:26" ht="15.75" customHeight="1" x14ac:dyDescent="0.2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11"/>
    </row>
    <row r="289" spans="6:26" ht="15.75" customHeight="1" x14ac:dyDescent="0.2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11"/>
    </row>
    <row r="290" spans="6:26" ht="15.75" customHeight="1" x14ac:dyDescent="0.2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11"/>
    </row>
    <row r="291" spans="6:26" ht="15.75" customHeight="1" x14ac:dyDescent="0.2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11"/>
    </row>
    <row r="292" spans="6:26" ht="15.75" customHeight="1" x14ac:dyDescent="0.2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11"/>
    </row>
    <row r="293" spans="6:26" ht="15.75" customHeight="1" x14ac:dyDescent="0.2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11"/>
    </row>
    <row r="294" spans="6:26" ht="15.75" customHeight="1" x14ac:dyDescent="0.2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11"/>
    </row>
    <row r="295" spans="6:26" ht="15.75" customHeight="1" x14ac:dyDescent="0.2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11"/>
    </row>
    <row r="296" spans="6:26" ht="15.75" customHeight="1" x14ac:dyDescent="0.2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11"/>
    </row>
    <row r="297" spans="6:26" ht="15.75" customHeight="1" x14ac:dyDescent="0.2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11"/>
    </row>
    <row r="298" spans="6:26" ht="15.75" customHeight="1" x14ac:dyDescent="0.2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11"/>
    </row>
    <row r="299" spans="6:26" ht="15.75" customHeight="1" x14ac:dyDescent="0.2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11"/>
    </row>
    <row r="300" spans="6:26" ht="15.75" customHeight="1" x14ac:dyDescent="0.2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11"/>
    </row>
    <row r="301" spans="6:26" ht="15.75" customHeight="1" x14ac:dyDescent="0.2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11"/>
    </row>
    <row r="302" spans="6:26" ht="15.75" customHeight="1" x14ac:dyDescent="0.2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11"/>
    </row>
    <row r="303" spans="6:26" ht="15.75" customHeight="1" x14ac:dyDescent="0.2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11"/>
    </row>
    <row r="304" spans="6:26" ht="15.75" customHeight="1" x14ac:dyDescent="0.2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11"/>
    </row>
    <row r="305" spans="6:26" ht="15.75" customHeight="1" x14ac:dyDescent="0.2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11"/>
    </row>
    <row r="306" spans="6:26" ht="15.75" customHeight="1" x14ac:dyDescent="0.2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11"/>
    </row>
    <row r="307" spans="6:26" ht="15.75" customHeight="1" x14ac:dyDescent="0.2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11"/>
    </row>
    <row r="308" spans="6:26" ht="15.75" customHeight="1" x14ac:dyDescent="0.2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11"/>
    </row>
    <row r="309" spans="6:26" ht="15.75" customHeight="1" x14ac:dyDescent="0.2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11"/>
    </row>
    <row r="310" spans="6:26" ht="15.75" customHeight="1" x14ac:dyDescent="0.2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11"/>
    </row>
    <row r="311" spans="6:26" ht="15.75" customHeight="1" x14ac:dyDescent="0.2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11"/>
    </row>
    <row r="312" spans="6:26" ht="15.75" customHeight="1" x14ac:dyDescent="0.2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11"/>
    </row>
    <row r="313" spans="6:26" ht="15.75" customHeight="1" x14ac:dyDescent="0.2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11"/>
    </row>
    <row r="314" spans="6:26" ht="15.75" customHeight="1" x14ac:dyDescent="0.2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11"/>
    </row>
    <row r="315" spans="6:26" ht="15.75" customHeight="1" x14ac:dyDescent="0.2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11"/>
    </row>
    <row r="316" spans="6:26" ht="15.75" customHeight="1" x14ac:dyDescent="0.2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11"/>
    </row>
    <row r="317" spans="6:26" ht="15.75" customHeight="1" x14ac:dyDescent="0.2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11"/>
    </row>
    <row r="318" spans="6:26" ht="15.75" customHeight="1" x14ac:dyDescent="0.2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11"/>
    </row>
    <row r="319" spans="6:26" ht="15.75" customHeight="1" x14ac:dyDescent="0.2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11"/>
    </row>
    <row r="320" spans="6:26" ht="15.75" customHeight="1" x14ac:dyDescent="0.2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11"/>
    </row>
    <row r="321" spans="6:26" ht="15.75" customHeight="1" x14ac:dyDescent="0.2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11"/>
    </row>
    <row r="322" spans="6:26" ht="15.75" customHeight="1" x14ac:dyDescent="0.2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11"/>
    </row>
    <row r="323" spans="6:26" ht="15.75" customHeight="1" x14ac:dyDescent="0.2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11"/>
    </row>
    <row r="324" spans="6:26" ht="15.75" customHeight="1" x14ac:dyDescent="0.2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11"/>
    </row>
    <row r="325" spans="6:26" ht="15.75" customHeight="1" x14ac:dyDescent="0.2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11"/>
    </row>
    <row r="326" spans="6:26" ht="15.75" customHeight="1" x14ac:dyDescent="0.2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11"/>
    </row>
    <row r="327" spans="6:26" ht="15.75" customHeight="1" x14ac:dyDescent="0.2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11"/>
    </row>
    <row r="328" spans="6:26" ht="15.75" customHeight="1" x14ac:dyDescent="0.2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11"/>
    </row>
    <row r="329" spans="6:26" ht="15.75" customHeight="1" x14ac:dyDescent="0.2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11"/>
    </row>
    <row r="330" spans="6:26" ht="15.75" customHeight="1" x14ac:dyDescent="0.2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11"/>
    </row>
    <row r="331" spans="6:26" ht="15.75" customHeight="1" x14ac:dyDescent="0.2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11"/>
    </row>
    <row r="332" spans="6:26" ht="15.75" customHeight="1" x14ac:dyDescent="0.2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11"/>
    </row>
    <row r="333" spans="6:26" ht="15.75" customHeight="1" x14ac:dyDescent="0.2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11"/>
    </row>
    <row r="334" spans="6:26" ht="15.75" customHeight="1" x14ac:dyDescent="0.2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11"/>
    </row>
    <row r="335" spans="6:26" ht="15.75" customHeight="1" x14ac:dyDescent="0.2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11"/>
    </row>
    <row r="336" spans="6:26" ht="15.75" customHeight="1" x14ac:dyDescent="0.2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11"/>
    </row>
    <row r="337" spans="6:26" ht="15.75" customHeight="1" x14ac:dyDescent="0.2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11"/>
    </row>
    <row r="338" spans="6:26" ht="15.75" customHeight="1" x14ac:dyDescent="0.2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11"/>
    </row>
    <row r="339" spans="6:26" ht="15.75" customHeight="1" x14ac:dyDescent="0.2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11"/>
    </row>
    <row r="340" spans="6:26" ht="15.75" customHeight="1" x14ac:dyDescent="0.2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11"/>
    </row>
    <row r="341" spans="6:26" ht="15.75" customHeight="1" x14ac:dyDescent="0.2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11"/>
    </row>
    <row r="342" spans="6:26" ht="15.75" customHeight="1" x14ac:dyDescent="0.2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11"/>
    </row>
    <row r="343" spans="6:26" ht="15.75" customHeight="1" x14ac:dyDescent="0.2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11"/>
    </row>
    <row r="344" spans="6:26" ht="15.75" customHeight="1" x14ac:dyDescent="0.2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11"/>
    </row>
    <row r="345" spans="6:26" ht="15.75" customHeight="1" x14ac:dyDescent="0.2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11"/>
    </row>
    <row r="346" spans="6:26" ht="15.75" customHeight="1" x14ac:dyDescent="0.2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11"/>
    </row>
    <row r="347" spans="6:26" ht="15.75" customHeight="1" x14ac:dyDescent="0.2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11"/>
    </row>
    <row r="348" spans="6:26" ht="15.75" customHeight="1" x14ac:dyDescent="0.2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11"/>
    </row>
    <row r="349" spans="6:26" ht="15.75" customHeight="1" x14ac:dyDescent="0.2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11"/>
    </row>
    <row r="350" spans="6:26" ht="15.75" customHeight="1" x14ac:dyDescent="0.2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11"/>
    </row>
    <row r="351" spans="6:26" ht="15.75" customHeight="1" x14ac:dyDescent="0.2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11"/>
    </row>
    <row r="352" spans="6:26" ht="15.75" customHeight="1" x14ac:dyDescent="0.2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11"/>
    </row>
    <row r="353" spans="6:26" ht="15.75" customHeight="1" x14ac:dyDescent="0.2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11"/>
    </row>
    <row r="354" spans="6:26" ht="15.75" customHeight="1" x14ac:dyDescent="0.2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11"/>
    </row>
    <row r="355" spans="6:26" ht="15.75" customHeight="1" x14ac:dyDescent="0.2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11"/>
    </row>
    <row r="356" spans="6:26" ht="15.75" customHeight="1" x14ac:dyDescent="0.2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11"/>
    </row>
    <row r="357" spans="6:26" ht="15.75" customHeight="1" x14ac:dyDescent="0.2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11"/>
    </row>
    <row r="358" spans="6:26" ht="15.75" customHeight="1" x14ac:dyDescent="0.2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11"/>
    </row>
    <row r="359" spans="6:26" ht="15.75" customHeight="1" x14ac:dyDescent="0.2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11"/>
    </row>
    <row r="360" spans="6:26" ht="15.75" customHeight="1" x14ac:dyDescent="0.2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11"/>
    </row>
    <row r="361" spans="6:26" ht="15.75" customHeight="1" x14ac:dyDescent="0.2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11"/>
    </row>
    <row r="362" spans="6:26" ht="15.75" customHeight="1" x14ac:dyDescent="0.2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11"/>
    </row>
    <row r="363" spans="6:26" ht="15.75" customHeight="1" x14ac:dyDescent="0.2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11"/>
    </row>
    <row r="364" spans="6:26" ht="15.75" customHeight="1" x14ac:dyDescent="0.2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11"/>
    </row>
    <row r="365" spans="6:26" ht="15.75" customHeight="1" x14ac:dyDescent="0.2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11"/>
    </row>
    <row r="366" spans="6:26" ht="15.75" customHeight="1" x14ac:dyDescent="0.2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11"/>
    </row>
    <row r="367" spans="6:26" ht="15.75" customHeight="1" x14ac:dyDescent="0.2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11"/>
    </row>
    <row r="368" spans="6:26" ht="15.75" customHeight="1" x14ac:dyDescent="0.2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11"/>
    </row>
    <row r="369" spans="6:26" ht="15.75" customHeight="1" x14ac:dyDescent="0.2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11"/>
    </row>
    <row r="370" spans="6:26" ht="15.75" customHeight="1" x14ac:dyDescent="0.2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11"/>
    </row>
    <row r="371" spans="6:26" ht="15.75" customHeight="1" x14ac:dyDescent="0.2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11"/>
    </row>
    <row r="372" spans="6:26" ht="15.75" customHeight="1" x14ac:dyDescent="0.2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11"/>
    </row>
    <row r="373" spans="6:26" ht="15.75" customHeight="1" x14ac:dyDescent="0.2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11"/>
    </row>
    <row r="374" spans="6:26" ht="15.75" customHeight="1" x14ac:dyDescent="0.2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11"/>
    </row>
    <row r="375" spans="6:26" ht="15.75" customHeight="1" x14ac:dyDescent="0.2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11"/>
    </row>
    <row r="376" spans="6:26" ht="15.75" customHeight="1" x14ac:dyDescent="0.2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11"/>
    </row>
    <row r="377" spans="6:26" ht="15.75" customHeight="1" x14ac:dyDescent="0.2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11"/>
    </row>
    <row r="378" spans="6:26" ht="15.75" customHeight="1" x14ac:dyDescent="0.2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11"/>
    </row>
    <row r="379" spans="6:26" ht="15.75" customHeight="1" x14ac:dyDescent="0.2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11"/>
    </row>
    <row r="380" spans="6:26" ht="15.75" customHeight="1" x14ac:dyDescent="0.2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11"/>
    </row>
    <row r="381" spans="6:26" ht="15.75" customHeight="1" x14ac:dyDescent="0.2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11"/>
    </row>
    <row r="382" spans="6:26" ht="15.75" customHeight="1" x14ac:dyDescent="0.2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11"/>
    </row>
    <row r="383" spans="6:26" ht="15.75" customHeight="1" x14ac:dyDescent="0.2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11"/>
    </row>
    <row r="384" spans="6:26" ht="15.75" customHeight="1" x14ac:dyDescent="0.2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11"/>
    </row>
    <row r="385" spans="6:26" ht="15.75" customHeight="1" x14ac:dyDescent="0.2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11"/>
    </row>
    <row r="386" spans="6:26" ht="15.75" customHeight="1" x14ac:dyDescent="0.2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11"/>
    </row>
    <row r="387" spans="6:26" ht="15.75" customHeight="1" x14ac:dyDescent="0.2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11"/>
    </row>
    <row r="388" spans="6:26" ht="15.75" customHeight="1" x14ac:dyDescent="0.2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11"/>
    </row>
    <row r="389" spans="6:26" ht="15.75" customHeight="1" x14ac:dyDescent="0.2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11"/>
    </row>
    <row r="390" spans="6:26" ht="15.75" customHeight="1" x14ac:dyDescent="0.2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11"/>
    </row>
    <row r="391" spans="6:26" ht="15.75" customHeight="1" x14ac:dyDescent="0.2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11"/>
    </row>
    <row r="392" spans="6:26" ht="15.75" customHeight="1" x14ac:dyDescent="0.2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11"/>
    </row>
    <row r="393" spans="6:26" ht="15.75" customHeight="1" x14ac:dyDescent="0.2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11"/>
    </row>
    <row r="394" spans="6:26" ht="15.75" customHeight="1" x14ac:dyDescent="0.2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11"/>
    </row>
    <row r="395" spans="6:26" ht="15.75" customHeight="1" x14ac:dyDescent="0.2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11"/>
    </row>
    <row r="396" spans="6:26" ht="15.75" customHeight="1" x14ac:dyDescent="0.2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11"/>
    </row>
    <row r="397" spans="6:26" ht="15.75" customHeight="1" x14ac:dyDescent="0.2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11"/>
    </row>
    <row r="398" spans="6:26" ht="15.75" customHeight="1" x14ac:dyDescent="0.2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11"/>
    </row>
    <row r="399" spans="6:26" ht="15.75" customHeight="1" x14ac:dyDescent="0.2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11"/>
    </row>
    <row r="400" spans="6:26" ht="15.75" customHeight="1" x14ac:dyDescent="0.2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11"/>
    </row>
    <row r="401" spans="6:26" ht="15.75" customHeight="1" x14ac:dyDescent="0.2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11"/>
    </row>
    <row r="402" spans="6:26" ht="15.75" customHeight="1" x14ac:dyDescent="0.2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11"/>
    </row>
    <row r="403" spans="6:26" ht="15.75" customHeight="1" x14ac:dyDescent="0.2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11"/>
    </row>
    <row r="404" spans="6:26" ht="15.75" customHeight="1" x14ac:dyDescent="0.2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11"/>
    </row>
    <row r="405" spans="6:26" ht="15.75" customHeight="1" x14ac:dyDescent="0.2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11"/>
    </row>
    <row r="406" spans="6:26" ht="15.75" customHeight="1" x14ac:dyDescent="0.2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11"/>
    </row>
    <row r="407" spans="6:26" ht="15.75" customHeight="1" x14ac:dyDescent="0.2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11"/>
    </row>
    <row r="408" spans="6:26" ht="15.75" customHeight="1" x14ac:dyDescent="0.2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11"/>
    </row>
    <row r="409" spans="6:26" ht="15.75" customHeight="1" x14ac:dyDescent="0.2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11"/>
    </row>
    <row r="410" spans="6:26" ht="15.75" customHeight="1" x14ac:dyDescent="0.2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1"/>
    </row>
    <row r="411" spans="6:26" ht="15.75" customHeight="1" x14ac:dyDescent="0.2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11"/>
    </row>
    <row r="412" spans="6:26" ht="15.75" customHeight="1" x14ac:dyDescent="0.2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</row>
    <row r="413" spans="6:26" ht="15.75" customHeight="1" x14ac:dyDescent="0.2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11"/>
    </row>
    <row r="414" spans="6:26" ht="15.75" customHeight="1" x14ac:dyDescent="0.2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11"/>
    </row>
    <row r="415" spans="6:26" ht="15.75" customHeight="1" x14ac:dyDescent="0.2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11"/>
    </row>
    <row r="416" spans="6:26" ht="15.75" customHeight="1" x14ac:dyDescent="0.2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11"/>
    </row>
    <row r="417" spans="6:26" ht="15.75" customHeight="1" x14ac:dyDescent="0.2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11"/>
    </row>
    <row r="418" spans="6:26" ht="15.75" customHeight="1" x14ac:dyDescent="0.2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11"/>
    </row>
    <row r="419" spans="6:26" ht="15.75" customHeight="1" x14ac:dyDescent="0.2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11"/>
    </row>
    <row r="420" spans="6:26" ht="15.75" customHeight="1" x14ac:dyDescent="0.2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11"/>
    </row>
    <row r="421" spans="6:26" ht="15.75" customHeight="1" x14ac:dyDescent="0.2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11"/>
    </row>
    <row r="422" spans="6:26" ht="15.75" customHeight="1" x14ac:dyDescent="0.2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11"/>
    </row>
    <row r="423" spans="6:26" ht="15.75" customHeight="1" x14ac:dyDescent="0.2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11"/>
    </row>
    <row r="424" spans="6:26" ht="15.75" customHeight="1" x14ac:dyDescent="0.2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1"/>
    </row>
    <row r="425" spans="6:26" ht="15.75" customHeight="1" x14ac:dyDescent="0.2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11"/>
    </row>
    <row r="426" spans="6:26" ht="15.75" customHeight="1" x14ac:dyDescent="0.2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</row>
    <row r="427" spans="6:26" ht="15.75" customHeight="1" x14ac:dyDescent="0.2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11"/>
    </row>
    <row r="428" spans="6:26" ht="15.75" customHeight="1" x14ac:dyDescent="0.2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11"/>
    </row>
    <row r="429" spans="6:26" ht="15.75" customHeight="1" x14ac:dyDescent="0.2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11"/>
    </row>
    <row r="430" spans="6:26" ht="15.75" customHeight="1" x14ac:dyDescent="0.2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11"/>
    </row>
    <row r="431" spans="6:26" ht="15.75" customHeight="1" x14ac:dyDescent="0.2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11"/>
    </row>
    <row r="432" spans="6:26" ht="15.75" customHeight="1" x14ac:dyDescent="0.2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11"/>
    </row>
    <row r="433" spans="6:26" ht="15.75" customHeight="1" x14ac:dyDescent="0.2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11"/>
    </row>
    <row r="434" spans="6:26" ht="15.75" customHeight="1" x14ac:dyDescent="0.2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11"/>
    </row>
    <row r="435" spans="6:26" ht="15.75" customHeight="1" x14ac:dyDescent="0.2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11"/>
    </row>
    <row r="436" spans="6:26" ht="15.75" customHeight="1" x14ac:dyDescent="0.2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11"/>
    </row>
    <row r="437" spans="6:26" ht="15.75" customHeight="1" x14ac:dyDescent="0.2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11"/>
    </row>
    <row r="438" spans="6:26" ht="15.75" customHeight="1" x14ac:dyDescent="0.2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11"/>
    </row>
    <row r="439" spans="6:26" ht="15.75" customHeight="1" x14ac:dyDescent="0.2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11"/>
    </row>
    <row r="440" spans="6:26" ht="15.75" customHeight="1" x14ac:dyDescent="0.2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11"/>
    </row>
    <row r="441" spans="6:26" ht="15.75" customHeight="1" x14ac:dyDescent="0.2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11"/>
    </row>
    <row r="442" spans="6:26" ht="15.75" customHeight="1" x14ac:dyDescent="0.2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11"/>
    </row>
    <row r="443" spans="6:26" ht="15.75" customHeight="1" x14ac:dyDescent="0.2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11"/>
    </row>
    <row r="444" spans="6:26" ht="15.75" customHeight="1" x14ac:dyDescent="0.2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11"/>
    </row>
    <row r="445" spans="6:26" ht="15.75" customHeight="1" x14ac:dyDescent="0.2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11"/>
    </row>
    <row r="446" spans="6:26" ht="15.75" customHeight="1" x14ac:dyDescent="0.2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11"/>
    </row>
    <row r="447" spans="6:26" ht="15.75" customHeight="1" x14ac:dyDescent="0.2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11"/>
    </row>
    <row r="448" spans="6:26" ht="15.75" customHeight="1" x14ac:dyDescent="0.2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11"/>
    </row>
    <row r="449" spans="6:26" ht="15.75" customHeight="1" x14ac:dyDescent="0.2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11"/>
    </row>
    <row r="450" spans="6:26" ht="15.75" customHeight="1" x14ac:dyDescent="0.2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11"/>
    </row>
    <row r="451" spans="6:26" ht="15.75" customHeight="1" x14ac:dyDescent="0.2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11"/>
    </row>
    <row r="452" spans="6:26" ht="15.75" customHeight="1" x14ac:dyDescent="0.2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11"/>
    </row>
    <row r="453" spans="6:26" ht="15.75" customHeight="1" x14ac:dyDescent="0.2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11"/>
    </row>
    <row r="454" spans="6:26" ht="15.75" customHeight="1" x14ac:dyDescent="0.2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11"/>
    </row>
    <row r="455" spans="6:26" ht="15.75" customHeight="1" x14ac:dyDescent="0.2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11"/>
    </row>
    <row r="456" spans="6:26" ht="15.75" customHeight="1" x14ac:dyDescent="0.2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11"/>
    </row>
    <row r="457" spans="6:26" ht="15.75" customHeight="1" x14ac:dyDescent="0.2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11"/>
    </row>
    <row r="458" spans="6:26" ht="15.75" customHeight="1" x14ac:dyDescent="0.2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11"/>
    </row>
    <row r="459" spans="6:26" ht="15.75" customHeight="1" x14ac:dyDescent="0.2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11"/>
    </row>
    <row r="460" spans="6:26" ht="15.75" customHeight="1" x14ac:dyDescent="0.2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11"/>
    </row>
    <row r="461" spans="6:26" ht="15.75" customHeight="1" x14ac:dyDescent="0.2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11"/>
    </row>
    <row r="462" spans="6:26" ht="15.75" customHeight="1" x14ac:dyDescent="0.2"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6:26" ht="15.75" customHeight="1" x14ac:dyDescent="0.2"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6:26" ht="15.75" customHeight="1" x14ac:dyDescent="0.2"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6:26" ht="15.75" customHeight="1" x14ac:dyDescent="0.2"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6:26" ht="15.75" customHeight="1" x14ac:dyDescent="0.2"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6:26" ht="15.75" customHeight="1" x14ac:dyDescent="0.2"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6:26" ht="15.75" customHeight="1" x14ac:dyDescent="0.2"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6:26" ht="15.75" customHeight="1" x14ac:dyDescent="0.2"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6:26" ht="15.75" customHeight="1" x14ac:dyDescent="0.2"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6:26" ht="15.75" customHeight="1" x14ac:dyDescent="0.2"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6:26" ht="15.75" customHeight="1" x14ac:dyDescent="0.2"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6:26" ht="15.75" customHeight="1" x14ac:dyDescent="0.2"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6:26" ht="15.75" customHeight="1" x14ac:dyDescent="0.2"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6:26" ht="15.75" customHeight="1" x14ac:dyDescent="0.2"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6:26" ht="15.75" customHeight="1" x14ac:dyDescent="0.2"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6:26" ht="15.75" customHeight="1" x14ac:dyDescent="0.2"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6:26" ht="15.75" customHeight="1" x14ac:dyDescent="0.2"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6:26" ht="15.75" customHeight="1" x14ac:dyDescent="0.2"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6:26" ht="15.75" customHeight="1" x14ac:dyDescent="0.2"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6:26" ht="15.75" customHeight="1" x14ac:dyDescent="0.2"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6:26" ht="15.75" customHeight="1" x14ac:dyDescent="0.2"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6:26" ht="15.75" customHeight="1" x14ac:dyDescent="0.2"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6:26" ht="15.75" customHeight="1" x14ac:dyDescent="0.2"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6:26" ht="15.75" customHeight="1" x14ac:dyDescent="0.2"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6:26" ht="15.75" customHeight="1" x14ac:dyDescent="0.2"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6:26" ht="15.75" customHeight="1" x14ac:dyDescent="0.2"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6:26" ht="15.75" customHeight="1" x14ac:dyDescent="0.2"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6:26" ht="15.75" customHeight="1" x14ac:dyDescent="0.2"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6:26" ht="15.75" customHeight="1" x14ac:dyDescent="0.2"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6:26" ht="15.75" customHeight="1" x14ac:dyDescent="0.2"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6:26" ht="15.75" customHeight="1" x14ac:dyDescent="0.2"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6:26" ht="15.75" customHeight="1" x14ac:dyDescent="0.2"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6:26" ht="15.75" customHeight="1" x14ac:dyDescent="0.2"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6:26" ht="15.75" customHeight="1" x14ac:dyDescent="0.2"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6:26" ht="15.75" customHeight="1" x14ac:dyDescent="0.2"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6:26" ht="15.75" customHeight="1" x14ac:dyDescent="0.2"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6:26" ht="15.75" customHeight="1" x14ac:dyDescent="0.2"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6:26" ht="15.75" customHeight="1" x14ac:dyDescent="0.2"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6:26" ht="15.75" customHeight="1" x14ac:dyDescent="0.2"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6:26" ht="15.75" customHeight="1" x14ac:dyDescent="0.2"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6:26" ht="15.75" customHeight="1" x14ac:dyDescent="0.2"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6:26" ht="15.75" customHeight="1" x14ac:dyDescent="0.2"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6:26" ht="15.75" customHeight="1" x14ac:dyDescent="0.2"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6:26" ht="15.75" customHeight="1" x14ac:dyDescent="0.2"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6:26" ht="15.75" customHeight="1" x14ac:dyDescent="0.2"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6:26" ht="15.75" customHeight="1" x14ac:dyDescent="0.2"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6:26" ht="15.75" customHeight="1" x14ac:dyDescent="0.2"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6:26" ht="15.75" customHeight="1" x14ac:dyDescent="0.2"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6:26" ht="15.75" customHeight="1" x14ac:dyDescent="0.2"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6:26" ht="15.75" customHeight="1" x14ac:dyDescent="0.2"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6:26" ht="15.75" customHeight="1" x14ac:dyDescent="0.2"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6:26" ht="15.75" customHeight="1" x14ac:dyDescent="0.2"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6:26" ht="15.75" customHeight="1" x14ac:dyDescent="0.2"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6:26" ht="15.75" customHeight="1" x14ac:dyDescent="0.2"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6:26" ht="15.75" customHeight="1" x14ac:dyDescent="0.2"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6:26" ht="15.75" customHeight="1" x14ac:dyDescent="0.2"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6:26" ht="15.75" customHeight="1" x14ac:dyDescent="0.2"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6:26" ht="15.75" customHeight="1" x14ac:dyDescent="0.2"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6:26" ht="15.75" customHeight="1" x14ac:dyDescent="0.2"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6:26" ht="15.75" customHeight="1" x14ac:dyDescent="0.2"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6:26" ht="15.75" customHeight="1" x14ac:dyDescent="0.2"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6:26" ht="15.75" customHeight="1" x14ac:dyDescent="0.2"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6:26" ht="15.75" customHeight="1" x14ac:dyDescent="0.2"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6:26" ht="15.75" customHeight="1" x14ac:dyDescent="0.2"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6:26" ht="15.75" customHeight="1" x14ac:dyDescent="0.2"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6:26" ht="15.75" customHeight="1" x14ac:dyDescent="0.2"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6:26" ht="15.75" customHeight="1" x14ac:dyDescent="0.2"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6:26" ht="15.75" customHeight="1" x14ac:dyDescent="0.2"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6:26" ht="15.75" customHeight="1" x14ac:dyDescent="0.2"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6:26" ht="15.75" customHeight="1" x14ac:dyDescent="0.2"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6:26" ht="15.75" customHeight="1" x14ac:dyDescent="0.2"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6:26" ht="15.75" customHeight="1" x14ac:dyDescent="0.2"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6:26" ht="15.75" customHeight="1" x14ac:dyDescent="0.2"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6:26" ht="15.75" customHeight="1" x14ac:dyDescent="0.2"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6:26" ht="15.75" customHeight="1" x14ac:dyDescent="0.2"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6:26" ht="15.75" customHeight="1" x14ac:dyDescent="0.2"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6:26" ht="15.75" customHeight="1" x14ac:dyDescent="0.2"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6:26" ht="15.75" customHeight="1" x14ac:dyDescent="0.2"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6:26" ht="15.75" customHeight="1" x14ac:dyDescent="0.2"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6:26" ht="15.75" customHeight="1" x14ac:dyDescent="0.2"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6:26" ht="15.75" customHeight="1" x14ac:dyDescent="0.2"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6:26" ht="15.75" customHeight="1" x14ac:dyDescent="0.2"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6:26" ht="15.75" customHeight="1" x14ac:dyDescent="0.2"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6:26" ht="15.75" customHeight="1" x14ac:dyDescent="0.2"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6:26" ht="15.75" customHeight="1" x14ac:dyDescent="0.2"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6:26" ht="15.75" customHeight="1" x14ac:dyDescent="0.2"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6:26" ht="15.75" customHeight="1" x14ac:dyDescent="0.2"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6:26" ht="15.75" customHeight="1" x14ac:dyDescent="0.2"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6:26" ht="15.75" customHeight="1" x14ac:dyDescent="0.2"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6:26" ht="15.75" customHeight="1" x14ac:dyDescent="0.2"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6:26" ht="15.75" customHeight="1" x14ac:dyDescent="0.2"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6:26" ht="15.75" customHeight="1" x14ac:dyDescent="0.2"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6:26" ht="15.75" customHeight="1" x14ac:dyDescent="0.2"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6:26" ht="15.75" customHeight="1" x14ac:dyDescent="0.2"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6:26" ht="15.75" customHeight="1" x14ac:dyDescent="0.2"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6:26" ht="15.75" customHeight="1" x14ac:dyDescent="0.2"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6:26" ht="15.75" customHeight="1" x14ac:dyDescent="0.2"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6:26" ht="15.75" customHeight="1" x14ac:dyDescent="0.2"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6:26" ht="15.75" customHeight="1" x14ac:dyDescent="0.2"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6:26" ht="15.75" customHeight="1" x14ac:dyDescent="0.2"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6:26" ht="15.75" customHeight="1" x14ac:dyDescent="0.2"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6:26" ht="15.75" customHeight="1" x14ac:dyDescent="0.2"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6:26" ht="15.75" customHeight="1" x14ac:dyDescent="0.2"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6:26" ht="15.75" customHeight="1" x14ac:dyDescent="0.2"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6:26" ht="15.75" customHeight="1" x14ac:dyDescent="0.2"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6:26" ht="15.75" customHeight="1" x14ac:dyDescent="0.2"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6:26" ht="15.75" customHeight="1" x14ac:dyDescent="0.2"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6:26" ht="15.75" customHeight="1" x14ac:dyDescent="0.2"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6:26" ht="15.75" customHeight="1" x14ac:dyDescent="0.2"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6:26" ht="15.75" customHeight="1" x14ac:dyDescent="0.2"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6:26" ht="15.75" customHeight="1" x14ac:dyDescent="0.2"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6:26" ht="15.75" customHeight="1" x14ac:dyDescent="0.2"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6:26" ht="15.75" customHeight="1" x14ac:dyDescent="0.2"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6:26" ht="15.75" customHeight="1" x14ac:dyDescent="0.2"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6:26" ht="15.75" customHeight="1" x14ac:dyDescent="0.2"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6:26" ht="15.75" customHeight="1" x14ac:dyDescent="0.2"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6:26" ht="15.75" customHeight="1" x14ac:dyDescent="0.2"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6:26" ht="15.75" customHeight="1" x14ac:dyDescent="0.2"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6:26" ht="15.75" customHeight="1" x14ac:dyDescent="0.2"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6:26" ht="15.75" customHeight="1" x14ac:dyDescent="0.2"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6:26" ht="15.75" customHeight="1" x14ac:dyDescent="0.2"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6:26" ht="15.75" customHeight="1" x14ac:dyDescent="0.2"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6:26" ht="15.75" customHeight="1" x14ac:dyDescent="0.2"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6:26" ht="15.75" customHeight="1" x14ac:dyDescent="0.2"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6:26" ht="15.75" customHeight="1" x14ac:dyDescent="0.2"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6:26" ht="15.75" customHeight="1" x14ac:dyDescent="0.2"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6:26" ht="15.75" customHeight="1" x14ac:dyDescent="0.2"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6:26" ht="15.75" customHeight="1" x14ac:dyDescent="0.2"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6:26" ht="15.75" customHeight="1" x14ac:dyDescent="0.2"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6:26" ht="15.75" customHeight="1" x14ac:dyDescent="0.2"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6:26" ht="15.75" customHeight="1" x14ac:dyDescent="0.2"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6:26" ht="15.75" customHeight="1" x14ac:dyDescent="0.2"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6:26" ht="15.75" customHeight="1" x14ac:dyDescent="0.2"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6:26" ht="15.75" customHeight="1" x14ac:dyDescent="0.2"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6:26" ht="15.75" customHeight="1" x14ac:dyDescent="0.2"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6:26" ht="15.75" customHeight="1" x14ac:dyDescent="0.2"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6:26" ht="15.75" customHeight="1" x14ac:dyDescent="0.2"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6:26" ht="15.75" customHeight="1" x14ac:dyDescent="0.2"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6:26" ht="15.75" customHeight="1" x14ac:dyDescent="0.2"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6:26" ht="15.75" customHeight="1" x14ac:dyDescent="0.2"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6:26" ht="15.75" customHeight="1" x14ac:dyDescent="0.2"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6:26" ht="15.75" customHeight="1" x14ac:dyDescent="0.2"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6:26" ht="15.75" customHeight="1" x14ac:dyDescent="0.2"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6:26" ht="15.75" customHeight="1" x14ac:dyDescent="0.2"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6:26" ht="15.75" customHeight="1" x14ac:dyDescent="0.2"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6:26" ht="15.75" customHeight="1" x14ac:dyDescent="0.2"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6:26" ht="15.75" customHeight="1" x14ac:dyDescent="0.2"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6:26" ht="15.75" customHeight="1" x14ac:dyDescent="0.2"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6:26" ht="15.75" customHeight="1" x14ac:dyDescent="0.2"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6:26" ht="15.75" customHeight="1" x14ac:dyDescent="0.2"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6:26" ht="15.75" customHeight="1" x14ac:dyDescent="0.2"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6:26" ht="15.75" customHeight="1" x14ac:dyDescent="0.2"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6:26" ht="15.75" customHeight="1" x14ac:dyDescent="0.2"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6:26" ht="15.75" customHeight="1" x14ac:dyDescent="0.2"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6:26" ht="15.75" customHeight="1" x14ac:dyDescent="0.2"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6:26" ht="15.75" customHeight="1" x14ac:dyDescent="0.2"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6:26" ht="15.75" customHeight="1" x14ac:dyDescent="0.2"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6:26" ht="15.75" customHeight="1" x14ac:dyDescent="0.2"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6:26" ht="15.75" customHeight="1" x14ac:dyDescent="0.2"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6:26" ht="15.75" customHeight="1" x14ac:dyDescent="0.2"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6:26" ht="15.75" customHeight="1" x14ac:dyDescent="0.2"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6:26" ht="15.75" customHeight="1" x14ac:dyDescent="0.2"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6:26" ht="15.75" customHeight="1" x14ac:dyDescent="0.2"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6:26" ht="15.75" customHeight="1" x14ac:dyDescent="0.2"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6:26" ht="15.75" customHeight="1" x14ac:dyDescent="0.2"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6:26" ht="15.75" customHeight="1" x14ac:dyDescent="0.2"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6:26" ht="15.75" customHeight="1" x14ac:dyDescent="0.2"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6:26" ht="15.75" customHeight="1" x14ac:dyDescent="0.2"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6:26" ht="15.75" customHeight="1" x14ac:dyDescent="0.2"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6:26" ht="15.75" customHeight="1" x14ac:dyDescent="0.2"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6:26" ht="15.75" customHeight="1" x14ac:dyDescent="0.2"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6:26" ht="15.75" customHeight="1" x14ac:dyDescent="0.2"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6:26" ht="15.75" customHeight="1" x14ac:dyDescent="0.2"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6:26" ht="15.75" customHeight="1" x14ac:dyDescent="0.2"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6:26" ht="15.75" customHeight="1" x14ac:dyDescent="0.2"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6:26" ht="15.75" customHeight="1" x14ac:dyDescent="0.2"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6:26" ht="15.75" customHeight="1" x14ac:dyDescent="0.2"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6:26" ht="15.75" customHeight="1" x14ac:dyDescent="0.2"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6:26" ht="15.75" customHeight="1" x14ac:dyDescent="0.2"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6:26" ht="15.75" customHeight="1" x14ac:dyDescent="0.2"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6:26" ht="15.75" customHeight="1" x14ac:dyDescent="0.2"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6:26" ht="15.75" customHeight="1" x14ac:dyDescent="0.2"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6:26" ht="15.75" customHeight="1" x14ac:dyDescent="0.2"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6:26" ht="15.75" customHeight="1" x14ac:dyDescent="0.2"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6:26" ht="15.75" customHeight="1" x14ac:dyDescent="0.2"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6:26" ht="15.75" customHeight="1" x14ac:dyDescent="0.2"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6:26" ht="15.75" customHeight="1" x14ac:dyDescent="0.2"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6:26" ht="15.75" customHeight="1" x14ac:dyDescent="0.2"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6:26" ht="15.75" customHeight="1" x14ac:dyDescent="0.2"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6:26" ht="15.75" customHeight="1" x14ac:dyDescent="0.2"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6:26" ht="15.75" customHeight="1" x14ac:dyDescent="0.2"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6:26" ht="15.75" customHeight="1" x14ac:dyDescent="0.2"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6:26" ht="15.75" customHeight="1" x14ac:dyDescent="0.2"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6:26" ht="15.75" customHeight="1" x14ac:dyDescent="0.2"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6:26" ht="15.75" customHeight="1" x14ac:dyDescent="0.2"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6:26" ht="15.75" customHeight="1" x14ac:dyDescent="0.2"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6:26" ht="15.75" customHeight="1" x14ac:dyDescent="0.2"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6:26" ht="15.75" customHeight="1" x14ac:dyDescent="0.2"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6:26" ht="15.75" customHeight="1" x14ac:dyDescent="0.2"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6:26" ht="15.75" customHeight="1" x14ac:dyDescent="0.2"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6:26" ht="15.75" customHeight="1" x14ac:dyDescent="0.2"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6:26" ht="15.75" customHeight="1" x14ac:dyDescent="0.2"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6:26" ht="15.75" customHeight="1" x14ac:dyDescent="0.2"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6:26" ht="15.75" customHeight="1" x14ac:dyDescent="0.2"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6:26" ht="15.75" customHeight="1" x14ac:dyDescent="0.2"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6:26" ht="15.75" customHeight="1" x14ac:dyDescent="0.2"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6:26" ht="15.75" customHeight="1" x14ac:dyDescent="0.2"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6:26" ht="15.75" customHeight="1" x14ac:dyDescent="0.2"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6:26" ht="15.75" customHeight="1" x14ac:dyDescent="0.2"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6:26" ht="15.75" customHeight="1" x14ac:dyDescent="0.2"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6:26" ht="15.75" customHeight="1" x14ac:dyDescent="0.2"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6:26" ht="15.75" customHeight="1" x14ac:dyDescent="0.2"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6:26" ht="15.75" customHeight="1" x14ac:dyDescent="0.2"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6:26" ht="15.75" customHeight="1" x14ac:dyDescent="0.2"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6:26" ht="15.75" customHeight="1" x14ac:dyDescent="0.2"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6:26" ht="15.75" customHeight="1" x14ac:dyDescent="0.2"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6:26" ht="15.75" customHeight="1" x14ac:dyDescent="0.2"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6:26" ht="15.75" customHeight="1" x14ac:dyDescent="0.2"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6:26" ht="15.75" customHeight="1" x14ac:dyDescent="0.2"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6:26" ht="15.75" customHeight="1" x14ac:dyDescent="0.2"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6:26" ht="15.75" customHeight="1" x14ac:dyDescent="0.2"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6:26" ht="15.75" customHeight="1" x14ac:dyDescent="0.2"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6:26" ht="15.75" customHeight="1" x14ac:dyDescent="0.2"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6:26" ht="15.75" customHeight="1" x14ac:dyDescent="0.2"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6:26" ht="15.75" customHeight="1" x14ac:dyDescent="0.2"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6:26" ht="15.75" customHeight="1" x14ac:dyDescent="0.2"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6:26" ht="15.75" customHeight="1" x14ac:dyDescent="0.2"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6:26" ht="15.75" customHeight="1" x14ac:dyDescent="0.2"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6:26" ht="15.75" customHeight="1" x14ac:dyDescent="0.2"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6:26" ht="15.75" customHeight="1" x14ac:dyDescent="0.2"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6:26" ht="15.75" customHeight="1" x14ac:dyDescent="0.2"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6:26" ht="15.75" customHeight="1" x14ac:dyDescent="0.2"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6:26" ht="15.75" customHeight="1" x14ac:dyDescent="0.2"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6:26" ht="15.75" customHeight="1" x14ac:dyDescent="0.2"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6:26" ht="15.75" customHeight="1" x14ac:dyDescent="0.2"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6:26" ht="15.75" customHeight="1" x14ac:dyDescent="0.2"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6:26" ht="15.75" customHeight="1" x14ac:dyDescent="0.2"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6:26" ht="15.75" customHeight="1" x14ac:dyDescent="0.2"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6:26" ht="15.75" customHeight="1" x14ac:dyDescent="0.2"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6:26" ht="15.75" customHeight="1" x14ac:dyDescent="0.2"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6:26" ht="15.75" customHeight="1" x14ac:dyDescent="0.2"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6:26" ht="15.75" customHeight="1" x14ac:dyDescent="0.2"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6:26" ht="15.75" customHeight="1" x14ac:dyDescent="0.2"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6:26" ht="15.75" customHeight="1" x14ac:dyDescent="0.2"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6:26" ht="15.75" customHeight="1" x14ac:dyDescent="0.2"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6:26" ht="15.75" customHeight="1" x14ac:dyDescent="0.2"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6:26" ht="15.75" customHeight="1" x14ac:dyDescent="0.2"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6:26" ht="15.75" customHeight="1" x14ac:dyDescent="0.2"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6:26" ht="15.75" customHeight="1" x14ac:dyDescent="0.2"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6:26" ht="15.75" customHeight="1" x14ac:dyDescent="0.2"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6:26" ht="15.75" customHeight="1" x14ac:dyDescent="0.2"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6:26" ht="15.75" customHeight="1" x14ac:dyDescent="0.2"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6:26" ht="15.75" customHeight="1" x14ac:dyDescent="0.2"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6:26" ht="15.75" customHeight="1" x14ac:dyDescent="0.2"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6:26" ht="15.75" customHeight="1" x14ac:dyDescent="0.2"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6:26" ht="15.75" customHeight="1" x14ac:dyDescent="0.2"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6:26" ht="15.75" customHeight="1" x14ac:dyDescent="0.2"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6:26" ht="15.75" customHeight="1" x14ac:dyDescent="0.2"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6:26" ht="15.75" customHeight="1" x14ac:dyDescent="0.2"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6:26" ht="15.75" customHeight="1" x14ac:dyDescent="0.2"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6:26" ht="15.75" customHeight="1" x14ac:dyDescent="0.2"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6:26" ht="15.75" customHeight="1" x14ac:dyDescent="0.2"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6:26" ht="15.75" customHeight="1" x14ac:dyDescent="0.2"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6:26" ht="15.75" customHeight="1" x14ac:dyDescent="0.2"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6:26" ht="15.75" customHeight="1" x14ac:dyDescent="0.2"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6:26" ht="15.75" customHeight="1" x14ac:dyDescent="0.2"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6:26" ht="15.75" customHeight="1" x14ac:dyDescent="0.2"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6:26" ht="15.75" customHeight="1" x14ac:dyDescent="0.2"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6:26" ht="15.75" customHeight="1" x14ac:dyDescent="0.2"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6:26" ht="15.75" customHeight="1" x14ac:dyDescent="0.2"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6:26" ht="15.75" customHeight="1" x14ac:dyDescent="0.2"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6:26" ht="15.75" customHeight="1" x14ac:dyDescent="0.2"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6:26" ht="15.75" customHeight="1" x14ac:dyDescent="0.2"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6:26" ht="15.75" customHeight="1" x14ac:dyDescent="0.2"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6:26" ht="15.75" customHeight="1" x14ac:dyDescent="0.2"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6:26" ht="15.75" customHeight="1" x14ac:dyDescent="0.2"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6:26" ht="15.75" customHeight="1" x14ac:dyDescent="0.2"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6:26" ht="15.75" customHeight="1" x14ac:dyDescent="0.2"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6:26" ht="15.75" customHeight="1" x14ac:dyDescent="0.2"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6:26" ht="15.75" customHeight="1" x14ac:dyDescent="0.2"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6:26" ht="15.75" customHeight="1" x14ac:dyDescent="0.2"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6:26" ht="15.75" customHeight="1" x14ac:dyDescent="0.2"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6:26" ht="15.75" customHeight="1" x14ac:dyDescent="0.2"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6:26" ht="15.75" customHeight="1" x14ac:dyDescent="0.2"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6:26" ht="15.75" customHeight="1" x14ac:dyDescent="0.2"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6:26" ht="15.75" customHeight="1" x14ac:dyDescent="0.2"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6:26" ht="15.75" customHeight="1" x14ac:dyDescent="0.2"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6:26" ht="15.75" customHeight="1" x14ac:dyDescent="0.2"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6:26" ht="15.75" customHeight="1" x14ac:dyDescent="0.2"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6:26" ht="15.75" customHeight="1" x14ac:dyDescent="0.2"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6:26" ht="15.75" customHeight="1" x14ac:dyDescent="0.2"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6:26" ht="15.75" customHeight="1" x14ac:dyDescent="0.2"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6:26" ht="15.75" customHeight="1" x14ac:dyDescent="0.2"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6:26" ht="15.75" customHeight="1" x14ac:dyDescent="0.2"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6:26" ht="15.75" customHeight="1" x14ac:dyDescent="0.2"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6:26" ht="15.75" customHeight="1" x14ac:dyDescent="0.2"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6:26" ht="15.75" customHeight="1" x14ac:dyDescent="0.2"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6:26" ht="15.75" customHeight="1" x14ac:dyDescent="0.2"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6:26" ht="15.75" customHeight="1" x14ac:dyDescent="0.2"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6:26" ht="15.75" customHeight="1" x14ac:dyDescent="0.2"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6:26" ht="15.75" customHeight="1" x14ac:dyDescent="0.2"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6:26" ht="15.75" customHeight="1" x14ac:dyDescent="0.2"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6:26" ht="15.75" customHeight="1" x14ac:dyDescent="0.2"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6:26" ht="15.75" customHeight="1" x14ac:dyDescent="0.2"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6:26" ht="15.75" customHeight="1" x14ac:dyDescent="0.2"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6:26" ht="15.75" customHeight="1" x14ac:dyDescent="0.2"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6:26" ht="15.75" customHeight="1" x14ac:dyDescent="0.2"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6:26" ht="15.75" customHeight="1" x14ac:dyDescent="0.2"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6:26" ht="15.75" customHeight="1" x14ac:dyDescent="0.2"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6:26" ht="15.75" customHeight="1" x14ac:dyDescent="0.2"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6:26" ht="15.75" customHeight="1" x14ac:dyDescent="0.2"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6:26" ht="15.75" customHeight="1" x14ac:dyDescent="0.2"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6:26" ht="15.75" customHeight="1" x14ac:dyDescent="0.2"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6:26" ht="15.75" customHeight="1" x14ac:dyDescent="0.2"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6:26" ht="15.75" customHeight="1" x14ac:dyDescent="0.2"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6:26" ht="15.75" customHeight="1" x14ac:dyDescent="0.2"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6:26" ht="15.75" customHeight="1" x14ac:dyDescent="0.2"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6:26" ht="15.75" customHeight="1" x14ac:dyDescent="0.2"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6:26" ht="15.75" customHeight="1" x14ac:dyDescent="0.2"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6:26" ht="15.75" customHeight="1" x14ac:dyDescent="0.2"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6:26" ht="15.75" customHeight="1" x14ac:dyDescent="0.2"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6:26" ht="15.75" customHeight="1" x14ac:dyDescent="0.2"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6:26" ht="15.75" customHeight="1" x14ac:dyDescent="0.2"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6:26" ht="15.75" customHeight="1" x14ac:dyDescent="0.2"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6:26" ht="15.75" customHeight="1" x14ac:dyDescent="0.2"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6:26" ht="15.75" customHeight="1" x14ac:dyDescent="0.2"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6:26" ht="15.75" customHeight="1" x14ac:dyDescent="0.2"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6:26" ht="15.75" customHeight="1" x14ac:dyDescent="0.2"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6:26" ht="15.75" customHeight="1" x14ac:dyDescent="0.2"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6:26" ht="15.75" customHeight="1" x14ac:dyDescent="0.2"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6:26" ht="15.75" customHeight="1" x14ac:dyDescent="0.2"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6:26" ht="15.75" customHeight="1" x14ac:dyDescent="0.2"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6:26" ht="15.75" customHeight="1" x14ac:dyDescent="0.2"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6:26" ht="15.75" customHeight="1" x14ac:dyDescent="0.2"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6:26" ht="15.75" customHeight="1" x14ac:dyDescent="0.2"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6:26" ht="15.75" customHeight="1" x14ac:dyDescent="0.2"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6:26" ht="15.75" customHeight="1" x14ac:dyDescent="0.2"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6:26" ht="15.75" customHeight="1" x14ac:dyDescent="0.2"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6:26" ht="15.75" customHeight="1" x14ac:dyDescent="0.2"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6:26" ht="15.75" customHeight="1" x14ac:dyDescent="0.2"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6:26" ht="15.75" customHeight="1" x14ac:dyDescent="0.2"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6:26" ht="15.75" customHeight="1" x14ac:dyDescent="0.2"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6:26" ht="15.75" customHeight="1" x14ac:dyDescent="0.2"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6:26" ht="15.75" customHeight="1" x14ac:dyDescent="0.2"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6:26" ht="15.75" customHeight="1" x14ac:dyDescent="0.2"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6:26" ht="15.75" customHeight="1" x14ac:dyDescent="0.2"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6:26" ht="15.75" customHeight="1" x14ac:dyDescent="0.2"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6:26" ht="15.75" customHeight="1" x14ac:dyDescent="0.2"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6:26" ht="15.75" customHeight="1" x14ac:dyDescent="0.2"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6:26" ht="15.75" customHeight="1" x14ac:dyDescent="0.2"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6:26" ht="15.75" customHeight="1" x14ac:dyDescent="0.2"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6:26" ht="15.75" customHeight="1" x14ac:dyDescent="0.2"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6:26" ht="15.75" customHeight="1" x14ac:dyDescent="0.2"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6:26" ht="15.75" customHeight="1" x14ac:dyDescent="0.2"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6:26" ht="15.75" customHeight="1" x14ac:dyDescent="0.2"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6:26" ht="15.75" customHeight="1" x14ac:dyDescent="0.2"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6:26" ht="15.75" customHeight="1" x14ac:dyDescent="0.2"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6:26" ht="15.75" customHeight="1" x14ac:dyDescent="0.2"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6:26" ht="15.75" customHeight="1" x14ac:dyDescent="0.2"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6:26" ht="15.75" customHeight="1" x14ac:dyDescent="0.2"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6:26" ht="15.75" customHeight="1" x14ac:dyDescent="0.2"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6:26" ht="15.75" customHeight="1" x14ac:dyDescent="0.2"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6:26" ht="15.75" customHeight="1" x14ac:dyDescent="0.2"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6:26" ht="15.75" customHeight="1" x14ac:dyDescent="0.2"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6:26" ht="15.75" customHeight="1" x14ac:dyDescent="0.2"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6:26" ht="15.75" customHeight="1" x14ac:dyDescent="0.2"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6:26" ht="15.75" customHeight="1" x14ac:dyDescent="0.2"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6:26" ht="15.75" customHeight="1" x14ac:dyDescent="0.2"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6:26" ht="15.75" customHeight="1" x14ac:dyDescent="0.2"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6:26" ht="15.75" customHeight="1" x14ac:dyDescent="0.2"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6:26" ht="15.75" customHeight="1" x14ac:dyDescent="0.2"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6:26" ht="15.75" customHeight="1" x14ac:dyDescent="0.2"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6:26" ht="15.75" customHeight="1" x14ac:dyDescent="0.2"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6:26" ht="15.75" customHeight="1" x14ac:dyDescent="0.2"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6:26" ht="15.75" customHeight="1" x14ac:dyDescent="0.2"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6:26" ht="15.75" customHeight="1" x14ac:dyDescent="0.2"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6:26" ht="15.75" customHeight="1" x14ac:dyDescent="0.2"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6:26" ht="15.75" customHeight="1" x14ac:dyDescent="0.2"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6:26" ht="15.75" customHeight="1" x14ac:dyDescent="0.2"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6:26" ht="15.75" customHeight="1" x14ac:dyDescent="0.2"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6:26" ht="15.75" customHeight="1" x14ac:dyDescent="0.2"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6:26" ht="15.75" customHeight="1" x14ac:dyDescent="0.2"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6:26" ht="15.75" customHeight="1" x14ac:dyDescent="0.2"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6:26" ht="15.75" customHeight="1" x14ac:dyDescent="0.2"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6:26" ht="15.75" customHeight="1" x14ac:dyDescent="0.2"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6:26" ht="15.75" customHeight="1" x14ac:dyDescent="0.2"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6:26" ht="15.75" customHeight="1" x14ac:dyDescent="0.2"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6:26" ht="15.75" customHeight="1" x14ac:dyDescent="0.2"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6:26" ht="15.75" customHeight="1" x14ac:dyDescent="0.2"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6:26" ht="15.75" customHeight="1" x14ac:dyDescent="0.2"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6:26" ht="15.75" customHeight="1" x14ac:dyDescent="0.2"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6:26" ht="15.75" customHeight="1" x14ac:dyDescent="0.2"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6:26" ht="15.75" customHeight="1" x14ac:dyDescent="0.2"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6:26" ht="15.75" customHeight="1" x14ac:dyDescent="0.2"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6:26" ht="15.75" customHeight="1" x14ac:dyDescent="0.2"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6:26" ht="15.75" customHeight="1" x14ac:dyDescent="0.2"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6:26" ht="15.75" customHeight="1" x14ac:dyDescent="0.2"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6:26" ht="15.75" customHeight="1" x14ac:dyDescent="0.2"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6:26" ht="15.75" customHeight="1" x14ac:dyDescent="0.2"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6:26" ht="15.75" customHeight="1" x14ac:dyDescent="0.2"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6:26" ht="15.75" customHeight="1" x14ac:dyDescent="0.2"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6:26" ht="15.75" customHeight="1" x14ac:dyDescent="0.2"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6:26" ht="15.75" customHeight="1" x14ac:dyDescent="0.2"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6:26" ht="15.75" customHeight="1" x14ac:dyDescent="0.2"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6:26" ht="15.75" customHeight="1" x14ac:dyDescent="0.2"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6:26" ht="15.75" customHeight="1" x14ac:dyDescent="0.2"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6:26" ht="15.75" customHeight="1" x14ac:dyDescent="0.2"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6:26" ht="15.75" customHeight="1" x14ac:dyDescent="0.2"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6:26" ht="15.75" customHeight="1" x14ac:dyDescent="0.2"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6:26" ht="15.75" customHeight="1" x14ac:dyDescent="0.2"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6:26" ht="15.75" customHeight="1" x14ac:dyDescent="0.2"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6:26" ht="15.75" customHeight="1" x14ac:dyDescent="0.2"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6:26" ht="15.75" customHeight="1" x14ac:dyDescent="0.2"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4"/>
  <sheetViews>
    <sheetView workbookViewId="0"/>
  </sheetViews>
  <sheetFormatPr defaultColWidth="14.42578125" defaultRowHeight="15" customHeight="1" x14ac:dyDescent="0.2"/>
  <cols>
    <col min="1" max="1" width="78.7109375" customWidth="1"/>
    <col min="2" max="24" width="14.42578125" customWidth="1"/>
  </cols>
  <sheetData>
    <row r="1" spans="1:26" ht="121.5" customHeight="1" x14ac:dyDescent="0.2">
      <c r="A1" s="12" t="s">
        <v>261</v>
      </c>
      <c r="B1" s="13" t="s">
        <v>267</v>
      </c>
      <c r="C1" s="13" t="s">
        <v>268</v>
      </c>
      <c r="D1" s="13" t="s">
        <v>265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11"/>
      <c r="Z1" s="11"/>
    </row>
    <row r="2" spans="1:26" ht="12.75" customHeight="1" x14ac:dyDescent="0.2">
      <c r="A2" s="19" t="s">
        <v>266</v>
      </c>
      <c r="B2" s="20">
        <v>50</v>
      </c>
      <c r="C2" s="20">
        <v>50</v>
      </c>
      <c r="D2" s="20">
        <v>100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1"/>
      <c r="Z2" s="11"/>
    </row>
    <row r="3" spans="1:26" ht="15.75" customHeight="1" x14ac:dyDescent="0.2">
      <c r="A3" s="3" t="str">
        <f>'Данные для ввода на bus.gov.ru'!D2</f>
        <v>МБОУ "Гимназия "Планета Детства"</v>
      </c>
      <c r="B3" s="2">
        <f>'Данные для ввода на bus.gov.ru'!AA2*0.5</f>
        <v>50</v>
      </c>
      <c r="C3" s="21">
        <f>(('Данные для ввода на bus.gov.ru'!AC2/'Данные для ввода на bus.gov.ru'!AD2)*100)*0.5</f>
        <v>48.362445414847159</v>
      </c>
      <c r="D3" s="21">
        <f t="shared" ref="D3:D20" si="0">B3+C3</f>
        <v>98.362445414847159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1"/>
      <c r="Z3" s="11"/>
    </row>
    <row r="4" spans="1:26" ht="15.75" customHeight="1" x14ac:dyDescent="0.2">
      <c r="A4" s="3" t="str">
        <f>'Данные для ввода на bus.gov.ru'!D3</f>
        <v>МБОУ "Гимназия № 11"</v>
      </c>
      <c r="B4" s="2">
        <f>'Данные для ввода на bus.gov.ru'!AA3*0.5</f>
        <v>50</v>
      </c>
      <c r="C4" s="21">
        <f>(('Данные для ввода на bus.gov.ru'!AC3/'Данные для ввода на bus.gov.ru'!AD3)*100)*0.5</f>
        <v>45.244755244755247</v>
      </c>
      <c r="D4" s="21">
        <f t="shared" si="0"/>
        <v>95.244755244755254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11"/>
      <c r="Z4" s="11"/>
    </row>
    <row r="5" spans="1:26" ht="15.75" customHeight="1" x14ac:dyDescent="0.2">
      <c r="A5" s="3" t="str">
        <f>'Данные для ввода на bus.gov.ru'!D4</f>
        <v>МБОУ "Гимназия № 3"</v>
      </c>
      <c r="B5" s="2">
        <f>'Данные для ввода на bus.gov.ru'!AA4*0.5</f>
        <v>50</v>
      </c>
      <c r="C5" s="21">
        <f>(('Данные для ввода на bus.gov.ru'!AC4/'Данные для ввода на bus.gov.ru'!AD4)*100)*0.5</f>
        <v>43.058823529411768</v>
      </c>
      <c r="D5" s="21">
        <f t="shared" si="0"/>
        <v>93.058823529411768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11"/>
      <c r="Z5" s="11"/>
    </row>
    <row r="6" spans="1:26" ht="15.75" customHeight="1" x14ac:dyDescent="0.2">
      <c r="A6" s="3" t="str">
        <f>'Данные для ввода на bus.gov.ru'!D5</f>
        <v>МБОУ "Гимназия № 8"</v>
      </c>
      <c r="B6" s="2">
        <f>'Данные для ввода на bus.gov.ru'!AA5*0.5</f>
        <v>50</v>
      </c>
      <c r="C6" s="21">
        <f>(('Данные для ввода на bus.gov.ru'!AC5/'Данные для ввода на bus.gov.ru'!AD5)*100)*0.5</f>
        <v>49.263351749539595</v>
      </c>
      <c r="D6" s="21">
        <f t="shared" si="0"/>
        <v>99.263351749539595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11"/>
      <c r="Z6" s="11"/>
    </row>
    <row r="7" spans="1:26" ht="15.75" customHeight="1" x14ac:dyDescent="0.2">
      <c r="A7" s="3" t="str">
        <f>'Данные для ввода на bus.gov.ru'!D6</f>
        <v>МБОУ "Лицей "Эрудит"</v>
      </c>
      <c r="B7" s="2">
        <f>'Данные для ввода на bus.gov.ru'!AA6*0.5</f>
        <v>50</v>
      </c>
      <c r="C7" s="21">
        <f>(('Данные для ввода на bus.gov.ru'!AC6/'Данные для ввода на bus.gov.ru'!AD6)*100)*0.5</f>
        <v>41.876750700280112</v>
      </c>
      <c r="D7" s="21">
        <f t="shared" si="0"/>
        <v>91.876750700280112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11"/>
      <c r="Z7" s="11"/>
    </row>
    <row r="8" spans="1:26" ht="15.75" customHeight="1" x14ac:dyDescent="0.2">
      <c r="A8" s="3" t="str">
        <f>'Данные для ввода на bus.gov.ru'!D7</f>
        <v>МБОУ "Лицей № 6"</v>
      </c>
      <c r="B8" s="2">
        <f>'Данные для ввода на bus.gov.ru'!AA7*0.5</f>
        <v>50</v>
      </c>
      <c r="C8" s="21">
        <f>(('Данные для ввода на bus.gov.ru'!AC7/'Данные для ввода на bus.gov.ru'!AD7)*100)*0.5</f>
        <v>39.665653495440729</v>
      </c>
      <c r="D8" s="21">
        <f t="shared" si="0"/>
        <v>89.665653495440722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11"/>
      <c r="Z8" s="11"/>
    </row>
    <row r="9" spans="1:26" ht="15.75" customHeight="1" x14ac:dyDescent="0.2">
      <c r="A9" s="3" t="str">
        <f>'Данные для ввода на bus.gov.ru'!D8</f>
        <v>МБОУ "Лицей № 7"</v>
      </c>
      <c r="B9" s="2">
        <f>'Данные для ввода на bus.gov.ru'!AA8*0.5</f>
        <v>50</v>
      </c>
      <c r="C9" s="21">
        <f>(('Данные для ввода на bus.gov.ru'!AC8/'Данные для ввода на bus.gov.ru'!AD8)*100)*0.5</f>
        <v>41.425619834710744</v>
      </c>
      <c r="D9" s="21">
        <f t="shared" si="0"/>
        <v>91.425619834710744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1"/>
      <c r="Z9" s="11"/>
    </row>
    <row r="10" spans="1:26" ht="15.75" customHeight="1" x14ac:dyDescent="0.2">
      <c r="A10" s="3" t="str">
        <f>'Данные для ввода на bus.gov.ru'!D9</f>
        <v>МБОУ "Лицей №24" им. П.С. Приходько</v>
      </c>
      <c r="B10" s="2">
        <f>'Данные для ввода на bus.gov.ru'!AA9*0.5</f>
        <v>50</v>
      </c>
      <c r="C10" s="21">
        <f>(('Данные для ввода на bus.gov.ru'!AC9/'Данные для ввода на bus.gov.ru'!AD9)*100)*0.5</f>
        <v>42.290249433106574</v>
      </c>
      <c r="D10" s="21">
        <f t="shared" si="0"/>
        <v>92.290249433106567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1"/>
      <c r="Z10" s="11"/>
    </row>
    <row r="11" spans="1:26" ht="15.75" customHeight="1" x14ac:dyDescent="0.2">
      <c r="A11" s="3" t="str">
        <f>'Данные для ввода на bus.gov.ru'!D10</f>
        <v>МБОУ "Основная общеобразовательная школа № 26 имени А.С. Пушкина"</v>
      </c>
      <c r="B11" s="2">
        <f>'Данные для ввода на bus.gov.ru'!AA10*0.5</f>
        <v>50</v>
      </c>
      <c r="C11" s="21">
        <f>(('Данные для ввода на bus.gov.ru'!AC10/'Данные для ввода на bus.gov.ru'!AD10)*100)*0.5</f>
        <v>45.3125</v>
      </c>
      <c r="D11" s="21">
        <f t="shared" si="0"/>
        <v>95.3125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11"/>
      <c r="Z11" s="11"/>
    </row>
    <row r="12" spans="1:26" ht="15.75" customHeight="1" x14ac:dyDescent="0.2">
      <c r="A12" s="3" t="str">
        <f>'Данные для ввода на bus.gov.ru'!D11</f>
        <v>МБОУ "Открытая (сменная) общеобразовательная школа № 1"</v>
      </c>
      <c r="B12" s="2">
        <f>'Данные для ввода на bus.gov.ru'!AA11*0.5</f>
        <v>50</v>
      </c>
      <c r="C12" s="21">
        <f>(('Данные для ввода на bus.gov.ru'!AC11/'Данные для ввода на bus.gov.ru'!AD11)*100)*0.5</f>
        <v>48.35164835164835</v>
      </c>
      <c r="D12" s="21">
        <f t="shared" si="0"/>
        <v>98.35164835164835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1"/>
      <c r="Z12" s="11"/>
    </row>
    <row r="13" spans="1:26" ht="15.75" customHeight="1" x14ac:dyDescent="0.2">
      <c r="A13" s="3" t="str">
        <f>'Данные для ввода на bus.gov.ru'!D12</f>
        <v>МБОУ "Средняя общеобразовательная школа № 1"</v>
      </c>
      <c r="B13" s="2">
        <f>'Данные для ввода на bus.gov.ru'!AA12*0.5</f>
        <v>50</v>
      </c>
      <c r="C13" s="21">
        <f>(('Данные для ввода на bus.gov.ru'!AC12/'Данные для ввода на bus.gov.ru'!AD12)*100)*0.5</f>
        <v>45.049504950495049</v>
      </c>
      <c r="D13" s="21">
        <f t="shared" si="0"/>
        <v>95.049504950495049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"/>
      <c r="Z13" s="11"/>
    </row>
    <row r="14" spans="1:26" ht="15.75" customHeight="1" x14ac:dyDescent="0.2">
      <c r="A14" s="3" t="str">
        <f>'Данные для ввода на bus.gov.ru'!D13</f>
        <v>МБОУ "Средняя общеобразовательная школа № 10 "Кадетский корпус юных спасателей"</v>
      </c>
      <c r="B14" s="2">
        <f>'Данные для ввода на bus.gov.ru'!AA13*0.5</f>
        <v>50</v>
      </c>
      <c r="C14" s="21">
        <f>(('Данные для ввода на bus.gov.ru'!AC13/'Данные для ввода на bus.gov.ru'!AD13)*100)*0.5</f>
        <v>42.80898876404494</v>
      </c>
      <c r="D14" s="21">
        <f t="shared" si="0"/>
        <v>92.80898876404494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1"/>
      <c r="Z14" s="11"/>
    </row>
    <row r="15" spans="1:26" ht="15.75" customHeight="1" x14ac:dyDescent="0.2">
      <c r="A15" s="3" t="str">
        <f>'Данные для ввода на bus.gov.ru'!D14</f>
        <v>МБОУ "Средняя общеобразовательная школа № 13"</v>
      </c>
      <c r="B15" s="2">
        <f>'Данные для ввода на bus.gov.ru'!AA14*0.5</f>
        <v>50</v>
      </c>
      <c r="C15" s="21">
        <f>(('Данные для ввода на bus.gov.ru'!AC14/'Данные для ввода на bus.gov.ru'!AD14)*100)*0.5</f>
        <v>41.621621621621621</v>
      </c>
      <c r="D15" s="21">
        <f t="shared" si="0"/>
        <v>91.621621621621614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11"/>
      <c r="Z15" s="11"/>
    </row>
    <row r="16" spans="1:26" ht="15.75" customHeight="1" x14ac:dyDescent="0.2">
      <c r="A16" s="3" t="str">
        <f>'Данные для ввода на bus.gov.ru'!D15</f>
        <v>МБОУ "Средняя общеобразовательная школа № 18"</v>
      </c>
      <c r="B16" s="2">
        <f>'Данные для ввода на bus.gov.ru'!AA15*0.5</f>
        <v>50</v>
      </c>
      <c r="C16" s="21">
        <f>(('Данные для ввода на bus.gov.ru'!AC15/'Данные для ввода на bus.gov.ru'!AD15)*100)*0.5</f>
        <v>48.818181818181813</v>
      </c>
      <c r="D16" s="21">
        <f t="shared" si="0"/>
        <v>98.818181818181813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11"/>
      <c r="Z16" s="11"/>
    </row>
    <row r="17" spans="1:26" ht="15.75" customHeight="1" x14ac:dyDescent="0.2">
      <c r="A17" s="3" t="str">
        <f>'Данные для ввода на bus.gov.ru'!D16</f>
        <v>МБОУ "Средняя общеобразовательная школа № 19"</v>
      </c>
      <c r="B17" s="2">
        <f>'Данные для ввода на bus.gov.ru'!AA16*0.5</f>
        <v>50</v>
      </c>
      <c r="C17" s="21">
        <f>(('Данные для ввода на bus.gov.ru'!AC16/'Данные для ввода на bus.gov.ru'!AD16)*100)*0.5</f>
        <v>41.774891774891778</v>
      </c>
      <c r="D17" s="21">
        <f t="shared" si="0"/>
        <v>91.774891774891785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11"/>
      <c r="Z17" s="11"/>
    </row>
    <row r="18" spans="1:26" ht="15.75" customHeight="1" x14ac:dyDescent="0.2">
      <c r="A18" s="3" t="str">
        <f>'Данные для ввода на bus.gov.ru'!D17</f>
        <v>МБОУ "Средняя общеобразовательная школа № 23"</v>
      </c>
      <c r="B18" s="2">
        <f>'Данные для ввода на bus.gov.ru'!AA17*0.5</f>
        <v>50</v>
      </c>
      <c r="C18" s="21">
        <f>(('Данные для ввода на bus.gov.ru'!AC17/'Данные для ввода на bus.gov.ru'!AD17)*100)*0.5</f>
        <v>42.733564013840834</v>
      </c>
      <c r="D18" s="21">
        <f t="shared" si="0"/>
        <v>92.733564013840834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11"/>
      <c r="Z18" s="11"/>
    </row>
    <row r="19" spans="1:26" ht="15.75" customHeight="1" x14ac:dyDescent="0.2">
      <c r="A19" s="3" t="str">
        <f>'Данные для ввода на bus.gov.ru'!D18</f>
        <v>МБОУ «Кадетская средняя общеобразовательная школа № 2» имени Героя Советского Союза Матвея Степановича Батракова</v>
      </c>
      <c r="B19" s="2">
        <f>'Данные для ввода на bus.gov.ru'!AA18*0.5</f>
        <v>50</v>
      </c>
      <c r="C19" s="21">
        <f>(('Данные для ввода на bus.gov.ru'!AC18/'Данные для ввода на bus.gov.ru'!AD18)*100)*0.5</f>
        <v>41.078066914498137</v>
      </c>
      <c r="D19" s="21">
        <f t="shared" si="0"/>
        <v>91.078066914498137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11"/>
      <c r="Z19" s="11"/>
    </row>
    <row r="20" spans="1:26" ht="15.75" customHeight="1" x14ac:dyDescent="0.2">
      <c r="A20" s="3" t="str">
        <f>'Данные для ввода на bus.gov.ru'!D19</f>
        <v>МБОУ «Основная общеобразовательная школа № 15"</v>
      </c>
      <c r="B20" s="2">
        <f>'Данные для ввода на bus.gov.ru'!AA19*0.5</f>
        <v>50</v>
      </c>
      <c r="C20" s="21">
        <f>(('Данные для ввода на bus.gov.ru'!AC19/'Данные для ввода на bus.gov.ru'!AD19)*100)*0.5</f>
        <v>49.038461538461533</v>
      </c>
      <c r="D20" s="21">
        <f t="shared" si="0"/>
        <v>99.038461538461533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11"/>
      <c r="Z20" s="11"/>
    </row>
    <row r="21" spans="1:26" ht="15.75" customHeight="1" x14ac:dyDescent="0.2"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11"/>
      <c r="Z21" s="11"/>
    </row>
    <row r="22" spans="1:26" ht="15.75" customHeight="1" x14ac:dyDescent="0.2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11"/>
      <c r="Z22" s="11"/>
    </row>
    <row r="23" spans="1:26" ht="15.75" customHeight="1" x14ac:dyDescent="0.2"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11"/>
      <c r="Z23" s="11"/>
    </row>
    <row r="24" spans="1:26" ht="15.75" customHeight="1" x14ac:dyDescent="0.2"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11"/>
      <c r="Z24" s="11"/>
    </row>
    <row r="25" spans="1:26" ht="15.75" customHeight="1" x14ac:dyDescent="0.2"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11"/>
      <c r="Z25" s="11"/>
    </row>
    <row r="26" spans="1:26" ht="15.75" customHeight="1" x14ac:dyDescent="0.2"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11"/>
      <c r="Z26" s="11"/>
    </row>
    <row r="27" spans="1:26" ht="15.75" customHeight="1" x14ac:dyDescent="0.2"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11"/>
      <c r="Z27" s="11"/>
    </row>
    <row r="28" spans="1:26" ht="15.75" customHeight="1" x14ac:dyDescent="0.2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11"/>
      <c r="Z28" s="11"/>
    </row>
    <row r="29" spans="1:26" ht="15.75" customHeight="1" x14ac:dyDescent="0.2"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11"/>
      <c r="Z29" s="11"/>
    </row>
    <row r="30" spans="1:26" ht="15.75" customHeight="1" x14ac:dyDescent="0.2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11"/>
      <c r="Z30" s="11"/>
    </row>
    <row r="31" spans="1:26" ht="15.75" customHeight="1" x14ac:dyDescent="0.2"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11"/>
      <c r="Z31" s="11"/>
    </row>
    <row r="32" spans="1:26" ht="15.75" customHeight="1" x14ac:dyDescent="0.2"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11"/>
      <c r="Z32" s="11"/>
    </row>
    <row r="33" spans="5:26" ht="15.75" customHeight="1" x14ac:dyDescent="0.2"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11"/>
      <c r="Z33" s="11"/>
    </row>
    <row r="34" spans="5:26" ht="15.75" customHeight="1" x14ac:dyDescent="0.2"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11"/>
      <c r="Z34" s="11"/>
    </row>
    <row r="35" spans="5:26" ht="15.75" customHeight="1" x14ac:dyDescent="0.2"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11"/>
      <c r="Z35" s="11"/>
    </row>
    <row r="36" spans="5:26" ht="15.75" customHeight="1" x14ac:dyDescent="0.2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11"/>
      <c r="Z36" s="11"/>
    </row>
    <row r="37" spans="5:26" ht="15.75" customHeight="1" x14ac:dyDescent="0.2"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11"/>
      <c r="Z37" s="11"/>
    </row>
    <row r="38" spans="5:26" ht="15.75" customHeight="1" x14ac:dyDescent="0.2"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11"/>
      <c r="Z38" s="11"/>
    </row>
    <row r="39" spans="5:26" ht="15.75" customHeight="1" x14ac:dyDescent="0.2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11"/>
      <c r="Z39" s="11"/>
    </row>
    <row r="40" spans="5:26" ht="15.75" customHeight="1" x14ac:dyDescent="0.2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11"/>
      <c r="Z40" s="11"/>
    </row>
    <row r="41" spans="5:26" ht="15.75" customHeight="1" x14ac:dyDescent="0.2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11"/>
      <c r="Z41" s="11"/>
    </row>
    <row r="42" spans="5:26" ht="15.75" customHeight="1" x14ac:dyDescent="0.2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11"/>
      <c r="Z42" s="11"/>
    </row>
    <row r="43" spans="5:26" ht="15.75" customHeight="1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11"/>
      <c r="Z43" s="11"/>
    </row>
    <row r="44" spans="5:26" ht="15.75" customHeight="1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11"/>
      <c r="Z44" s="11"/>
    </row>
    <row r="45" spans="5:26" ht="15.75" customHeight="1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11"/>
      <c r="Z45" s="11"/>
    </row>
    <row r="46" spans="5:26" ht="15.75" customHeight="1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1"/>
      <c r="Z46" s="11"/>
    </row>
    <row r="47" spans="5:26" ht="15.75" customHeight="1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11"/>
      <c r="Z47" s="11"/>
    </row>
    <row r="48" spans="5:26" ht="15.75" customHeight="1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11"/>
      <c r="Z48" s="11"/>
    </row>
    <row r="49" spans="5:26" ht="15.75" customHeight="1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1"/>
      <c r="Z49" s="11"/>
    </row>
    <row r="50" spans="5:26" ht="15.75" customHeight="1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11"/>
      <c r="Z50" s="11"/>
    </row>
    <row r="51" spans="5:26" ht="15.75" customHeight="1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11"/>
      <c r="Z51" s="11"/>
    </row>
    <row r="52" spans="5:26" ht="15.75" customHeight="1" x14ac:dyDescent="0.2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1"/>
      <c r="Z52" s="11"/>
    </row>
    <row r="53" spans="5:26" ht="15.75" customHeight="1" x14ac:dyDescent="0.2"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11"/>
      <c r="Z53" s="11"/>
    </row>
    <row r="54" spans="5:26" ht="15.75" customHeight="1" x14ac:dyDescent="0.2"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11"/>
      <c r="Z54" s="11"/>
    </row>
    <row r="55" spans="5:26" ht="15.75" customHeight="1" x14ac:dyDescent="0.2"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11"/>
      <c r="Z55" s="11"/>
    </row>
    <row r="56" spans="5:26" ht="15.75" customHeight="1" x14ac:dyDescent="0.2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11"/>
      <c r="Z56" s="11"/>
    </row>
    <row r="57" spans="5:26" ht="15.75" customHeight="1" x14ac:dyDescent="0.2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11"/>
      <c r="Z57" s="11"/>
    </row>
    <row r="58" spans="5:26" ht="15.75" customHeight="1" x14ac:dyDescent="0.2"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11"/>
      <c r="Z58" s="11"/>
    </row>
    <row r="59" spans="5:26" ht="15.75" customHeight="1" x14ac:dyDescent="0.2"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11"/>
      <c r="Z59" s="11"/>
    </row>
    <row r="60" spans="5:26" ht="15.75" customHeight="1" x14ac:dyDescent="0.2"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11"/>
      <c r="Z60" s="11"/>
    </row>
    <row r="61" spans="5:26" ht="15.75" customHeight="1" x14ac:dyDescent="0.2"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11"/>
      <c r="Z61" s="11"/>
    </row>
    <row r="62" spans="5:26" ht="15.75" customHeight="1" x14ac:dyDescent="0.2"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11"/>
      <c r="Z62" s="11"/>
    </row>
    <row r="63" spans="5:26" ht="15.75" customHeight="1" x14ac:dyDescent="0.2"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11"/>
      <c r="Z63" s="11"/>
    </row>
    <row r="64" spans="5:26" ht="15.75" customHeight="1" x14ac:dyDescent="0.2"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11"/>
      <c r="Z64" s="11"/>
    </row>
    <row r="65" spans="5:26" ht="15.75" customHeight="1" x14ac:dyDescent="0.2"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11"/>
      <c r="Z65" s="11"/>
    </row>
    <row r="66" spans="5:26" ht="15.75" customHeight="1" x14ac:dyDescent="0.2"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11"/>
      <c r="Z66" s="11"/>
    </row>
    <row r="67" spans="5:26" ht="15.75" customHeight="1" x14ac:dyDescent="0.2"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11"/>
      <c r="Z67" s="11"/>
    </row>
    <row r="68" spans="5:26" ht="15.75" customHeight="1" x14ac:dyDescent="0.2"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11"/>
      <c r="Z68" s="11"/>
    </row>
    <row r="69" spans="5:26" ht="15.75" customHeight="1" x14ac:dyDescent="0.2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11"/>
      <c r="Z69" s="11"/>
    </row>
    <row r="70" spans="5:26" ht="15.75" customHeight="1" x14ac:dyDescent="0.2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11"/>
      <c r="Z70" s="11"/>
    </row>
    <row r="71" spans="5:26" ht="15.75" customHeight="1" x14ac:dyDescent="0.2"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11"/>
      <c r="Z71" s="11"/>
    </row>
    <row r="72" spans="5:26" ht="15.75" customHeight="1" x14ac:dyDescent="0.2"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11"/>
      <c r="Z72" s="11"/>
    </row>
    <row r="73" spans="5:26" ht="15.75" customHeight="1" x14ac:dyDescent="0.2"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11"/>
      <c r="Z73" s="11"/>
    </row>
    <row r="74" spans="5:26" ht="15.75" customHeight="1" x14ac:dyDescent="0.2"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11"/>
      <c r="Z74" s="11"/>
    </row>
    <row r="75" spans="5:26" ht="15.75" customHeight="1" x14ac:dyDescent="0.2"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11"/>
      <c r="Z75" s="11"/>
    </row>
    <row r="76" spans="5:26" ht="15.75" customHeight="1" x14ac:dyDescent="0.2"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11"/>
      <c r="Z76" s="11"/>
    </row>
    <row r="77" spans="5:26" ht="15.75" customHeight="1" x14ac:dyDescent="0.2"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11"/>
      <c r="Z77" s="11"/>
    </row>
    <row r="78" spans="5:26" ht="15.75" customHeight="1" x14ac:dyDescent="0.2"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11"/>
      <c r="Z78" s="11"/>
    </row>
    <row r="79" spans="5:26" ht="15.75" customHeight="1" x14ac:dyDescent="0.2"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11"/>
      <c r="Z79" s="11"/>
    </row>
    <row r="80" spans="5:26" ht="15.75" customHeight="1" x14ac:dyDescent="0.2"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11"/>
      <c r="Z80" s="11"/>
    </row>
    <row r="81" spans="5:26" ht="15.75" customHeight="1" x14ac:dyDescent="0.2"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11"/>
      <c r="Z81" s="11"/>
    </row>
    <row r="82" spans="5:26" ht="15.75" customHeight="1" x14ac:dyDescent="0.2"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11"/>
      <c r="Z82" s="11"/>
    </row>
    <row r="83" spans="5:26" ht="15.75" customHeight="1" x14ac:dyDescent="0.2"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11"/>
      <c r="Z83" s="11"/>
    </row>
    <row r="84" spans="5:26" ht="15.75" customHeight="1" x14ac:dyDescent="0.2"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11"/>
      <c r="Z84" s="11"/>
    </row>
    <row r="85" spans="5:26" ht="15.75" customHeight="1" x14ac:dyDescent="0.2"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11"/>
      <c r="Z85" s="11"/>
    </row>
    <row r="86" spans="5:26" ht="15.75" customHeight="1" x14ac:dyDescent="0.2"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11"/>
      <c r="Z86" s="11"/>
    </row>
    <row r="87" spans="5:26" ht="15.75" customHeight="1" x14ac:dyDescent="0.2"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11"/>
      <c r="Z87" s="11"/>
    </row>
    <row r="88" spans="5:26" ht="15.75" customHeight="1" x14ac:dyDescent="0.2"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11"/>
      <c r="Z88" s="11"/>
    </row>
    <row r="89" spans="5:26" ht="15.75" customHeight="1" x14ac:dyDescent="0.2"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11"/>
      <c r="Z89" s="11"/>
    </row>
    <row r="90" spans="5:26" ht="15.75" customHeight="1" x14ac:dyDescent="0.2"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11"/>
      <c r="Z90" s="11"/>
    </row>
    <row r="91" spans="5:26" ht="15.75" customHeight="1" x14ac:dyDescent="0.2"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11"/>
      <c r="Z91" s="11"/>
    </row>
    <row r="92" spans="5:26" ht="15.75" customHeight="1" x14ac:dyDescent="0.2"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1"/>
      <c r="Z92" s="11"/>
    </row>
    <row r="93" spans="5:26" ht="15.75" customHeight="1" x14ac:dyDescent="0.2"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11"/>
      <c r="Z93" s="11"/>
    </row>
    <row r="94" spans="5:26" ht="15.75" customHeight="1" x14ac:dyDescent="0.2"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11"/>
      <c r="Z94" s="11"/>
    </row>
    <row r="95" spans="5:26" ht="15.75" customHeight="1" x14ac:dyDescent="0.2"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11"/>
      <c r="Z95" s="11"/>
    </row>
    <row r="96" spans="5:26" ht="15.75" customHeight="1" x14ac:dyDescent="0.2"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11"/>
      <c r="Z96" s="11"/>
    </row>
    <row r="97" spans="5:26" ht="15.75" customHeight="1" x14ac:dyDescent="0.2"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11"/>
      <c r="Z97" s="11"/>
    </row>
    <row r="98" spans="5:26" ht="15.75" customHeight="1" x14ac:dyDescent="0.2"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11"/>
      <c r="Z98" s="11"/>
    </row>
    <row r="99" spans="5:26" ht="15.75" customHeight="1" x14ac:dyDescent="0.2"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11"/>
      <c r="Z99" s="11"/>
    </row>
    <row r="100" spans="5:26" ht="15.75" customHeight="1" x14ac:dyDescent="0.2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11"/>
      <c r="Z100" s="11"/>
    </row>
    <row r="101" spans="5:26" ht="15.75" customHeight="1" x14ac:dyDescent="0.2"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11"/>
      <c r="Z101" s="11"/>
    </row>
    <row r="102" spans="5:26" ht="15.75" customHeight="1" x14ac:dyDescent="0.2"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11"/>
      <c r="Z102" s="11"/>
    </row>
    <row r="103" spans="5:26" ht="15.75" customHeight="1" x14ac:dyDescent="0.2"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11"/>
      <c r="Z103" s="11"/>
    </row>
    <row r="104" spans="5:26" ht="15.75" customHeight="1" x14ac:dyDescent="0.2"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11"/>
      <c r="Z104" s="11"/>
    </row>
    <row r="105" spans="5:26" ht="15.75" customHeight="1" x14ac:dyDescent="0.2"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11"/>
      <c r="Z105" s="11"/>
    </row>
    <row r="106" spans="5:26" ht="15.75" customHeight="1" x14ac:dyDescent="0.2"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11"/>
      <c r="Z106" s="11"/>
    </row>
    <row r="107" spans="5:26" ht="15.75" customHeight="1" x14ac:dyDescent="0.2"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11"/>
      <c r="Z107" s="11"/>
    </row>
    <row r="108" spans="5:26" ht="15.75" customHeight="1" x14ac:dyDescent="0.2"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11"/>
      <c r="Z108" s="11"/>
    </row>
    <row r="109" spans="5:26" ht="15.75" customHeight="1" x14ac:dyDescent="0.2"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11"/>
      <c r="Z109" s="11"/>
    </row>
    <row r="110" spans="5:26" ht="15.75" customHeight="1" x14ac:dyDescent="0.2"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11"/>
      <c r="Z110" s="11"/>
    </row>
    <row r="111" spans="5:26" ht="15.75" customHeight="1" x14ac:dyDescent="0.2"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11"/>
      <c r="Z111" s="11"/>
    </row>
    <row r="112" spans="5:26" ht="15.75" customHeight="1" x14ac:dyDescent="0.2"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11"/>
      <c r="Z112" s="11"/>
    </row>
    <row r="113" spans="5:26" ht="15.75" customHeight="1" x14ac:dyDescent="0.2"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11"/>
      <c r="Z113" s="11"/>
    </row>
    <row r="114" spans="5:26" ht="15.75" customHeight="1" x14ac:dyDescent="0.2"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11"/>
      <c r="Z114" s="11"/>
    </row>
    <row r="115" spans="5:26" ht="15.75" customHeight="1" x14ac:dyDescent="0.2"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1"/>
      <c r="Z115" s="11"/>
    </row>
    <row r="116" spans="5:26" ht="15.75" customHeight="1" x14ac:dyDescent="0.2"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1"/>
      <c r="Z116" s="11"/>
    </row>
    <row r="117" spans="5:26" ht="15.75" customHeight="1" x14ac:dyDescent="0.2"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11"/>
      <c r="Z117" s="11"/>
    </row>
    <row r="118" spans="5:26" ht="15.75" customHeight="1" x14ac:dyDescent="0.2"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11"/>
      <c r="Z118" s="11"/>
    </row>
    <row r="119" spans="5:26" ht="15.75" customHeight="1" x14ac:dyDescent="0.2"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11"/>
      <c r="Z119" s="11"/>
    </row>
    <row r="120" spans="5:26" ht="15.75" customHeight="1" x14ac:dyDescent="0.2"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11"/>
      <c r="Z120" s="11"/>
    </row>
    <row r="121" spans="5:26" ht="15.75" customHeight="1" x14ac:dyDescent="0.2"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11"/>
      <c r="Z121" s="11"/>
    </row>
    <row r="122" spans="5:26" ht="15.75" customHeight="1" x14ac:dyDescent="0.2"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11"/>
      <c r="Z122" s="11"/>
    </row>
    <row r="123" spans="5:26" ht="15.75" customHeight="1" x14ac:dyDescent="0.2"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11"/>
      <c r="Z123" s="11"/>
    </row>
    <row r="124" spans="5:26" ht="15.75" customHeight="1" x14ac:dyDescent="0.2"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11"/>
      <c r="Z124" s="11"/>
    </row>
    <row r="125" spans="5:26" ht="15.75" customHeight="1" x14ac:dyDescent="0.2"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11"/>
      <c r="Z125" s="11"/>
    </row>
    <row r="126" spans="5:26" ht="15.75" customHeight="1" x14ac:dyDescent="0.2"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11"/>
      <c r="Z126" s="11"/>
    </row>
    <row r="127" spans="5:26" ht="15.75" customHeight="1" x14ac:dyDescent="0.2"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11"/>
      <c r="Z127" s="11"/>
    </row>
    <row r="128" spans="5:26" ht="15.75" customHeight="1" x14ac:dyDescent="0.2"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11"/>
      <c r="Z128" s="11"/>
    </row>
    <row r="129" spans="5:26" ht="15.75" customHeight="1" x14ac:dyDescent="0.2"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11"/>
      <c r="Z129" s="11"/>
    </row>
    <row r="130" spans="5:26" ht="15.75" customHeight="1" x14ac:dyDescent="0.2"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11"/>
      <c r="Z130" s="11"/>
    </row>
    <row r="131" spans="5:26" ht="15.75" customHeight="1" x14ac:dyDescent="0.2"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11"/>
      <c r="Z131" s="11"/>
    </row>
    <row r="132" spans="5:26" ht="15.75" customHeight="1" x14ac:dyDescent="0.2"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11"/>
      <c r="Z132" s="11"/>
    </row>
    <row r="133" spans="5:26" ht="15.75" customHeight="1" x14ac:dyDescent="0.2"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11"/>
      <c r="Z133" s="11"/>
    </row>
    <row r="134" spans="5:26" ht="15.75" customHeight="1" x14ac:dyDescent="0.2"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11"/>
      <c r="Z134" s="11"/>
    </row>
    <row r="135" spans="5:26" ht="15.75" customHeight="1" x14ac:dyDescent="0.2"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11"/>
      <c r="Z135" s="11"/>
    </row>
    <row r="136" spans="5:26" ht="15.75" customHeight="1" x14ac:dyDescent="0.2"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11"/>
      <c r="Z136" s="11"/>
    </row>
    <row r="137" spans="5:26" ht="15.75" customHeight="1" x14ac:dyDescent="0.2"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11"/>
      <c r="Z137" s="11"/>
    </row>
    <row r="138" spans="5:26" ht="15.75" customHeight="1" x14ac:dyDescent="0.2"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11"/>
      <c r="Z138" s="11"/>
    </row>
    <row r="139" spans="5:26" ht="15.75" customHeight="1" x14ac:dyDescent="0.2"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11"/>
      <c r="Z139" s="11"/>
    </row>
    <row r="140" spans="5:26" ht="15.75" customHeight="1" x14ac:dyDescent="0.2"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11"/>
      <c r="Z140" s="11"/>
    </row>
    <row r="141" spans="5:26" ht="15.75" customHeight="1" x14ac:dyDescent="0.2"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11"/>
      <c r="Z141" s="11"/>
    </row>
    <row r="142" spans="5:26" ht="15.75" customHeight="1" x14ac:dyDescent="0.2"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11"/>
      <c r="Z142" s="11"/>
    </row>
    <row r="143" spans="5:26" ht="15.75" customHeight="1" x14ac:dyDescent="0.2"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11"/>
      <c r="Z143" s="11"/>
    </row>
    <row r="144" spans="5:26" ht="15.75" customHeight="1" x14ac:dyDescent="0.2"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11"/>
      <c r="Z144" s="11"/>
    </row>
    <row r="145" spans="5:26" ht="15.75" customHeight="1" x14ac:dyDescent="0.2"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11"/>
      <c r="Z145" s="11"/>
    </row>
    <row r="146" spans="5:26" ht="15.75" customHeight="1" x14ac:dyDescent="0.2"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11"/>
      <c r="Z146" s="11"/>
    </row>
    <row r="147" spans="5:26" ht="15.75" customHeight="1" x14ac:dyDescent="0.2"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11"/>
      <c r="Z147" s="11"/>
    </row>
    <row r="148" spans="5:26" ht="15.75" customHeight="1" x14ac:dyDescent="0.2"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11"/>
      <c r="Z148" s="11"/>
    </row>
    <row r="149" spans="5:26" ht="15.75" customHeight="1" x14ac:dyDescent="0.2"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11"/>
      <c r="Z149" s="11"/>
    </row>
    <row r="150" spans="5:26" ht="15.75" customHeight="1" x14ac:dyDescent="0.2"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11"/>
      <c r="Z150" s="11"/>
    </row>
    <row r="151" spans="5:26" ht="15.75" customHeight="1" x14ac:dyDescent="0.2"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11"/>
      <c r="Z151" s="11"/>
    </row>
    <row r="152" spans="5:26" ht="15.75" customHeight="1" x14ac:dyDescent="0.2"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11"/>
      <c r="Z152" s="11"/>
    </row>
    <row r="153" spans="5:26" ht="15.75" customHeight="1" x14ac:dyDescent="0.2"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11"/>
      <c r="Z153" s="11"/>
    </row>
    <row r="154" spans="5:26" ht="15.75" customHeight="1" x14ac:dyDescent="0.2"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11"/>
      <c r="Z154" s="11"/>
    </row>
    <row r="155" spans="5:26" ht="15.75" customHeight="1" x14ac:dyDescent="0.2"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11"/>
      <c r="Z155" s="11"/>
    </row>
    <row r="156" spans="5:26" ht="15.75" customHeight="1" x14ac:dyDescent="0.2"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11"/>
      <c r="Z156" s="11"/>
    </row>
    <row r="157" spans="5:26" ht="15.75" customHeight="1" x14ac:dyDescent="0.2"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11"/>
      <c r="Z157" s="11"/>
    </row>
    <row r="158" spans="5:26" ht="15.75" customHeight="1" x14ac:dyDescent="0.2"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11"/>
      <c r="Z158" s="11"/>
    </row>
    <row r="159" spans="5:26" ht="15.75" customHeight="1" x14ac:dyDescent="0.2"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11"/>
      <c r="Z159" s="11"/>
    </row>
    <row r="160" spans="5:26" ht="15.75" customHeight="1" x14ac:dyDescent="0.2"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11"/>
      <c r="Z160" s="11"/>
    </row>
    <row r="161" spans="5:26" ht="15.75" customHeight="1" x14ac:dyDescent="0.2"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11"/>
      <c r="Z161" s="11"/>
    </row>
    <row r="162" spans="5:26" ht="15.75" customHeight="1" x14ac:dyDescent="0.2"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11"/>
      <c r="Z162" s="11"/>
    </row>
    <row r="163" spans="5:26" ht="15.75" customHeight="1" x14ac:dyDescent="0.2"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11"/>
      <c r="Z163" s="11"/>
    </row>
    <row r="164" spans="5:26" ht="15.75" customHeight="1" x14ac:dyDescent="0.2"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11"/>
      <c r="Z164" s="11"/>
    </row>
    <row r="165" spans="5:26" ht="15.75" customHeight="1" x14ac:dyDescent="0.2"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11"/>
      <c r="Z165" s="11"/>
    </row>
    <row r="166" spans="5:26" ht="15.75" customHeight="1" x14ac:dyDescent="0.2"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11"/>
      <c r="Z166" s="11"/>
    </row>
    <row r="167" spans="5:26" ht="15.75" customHeight="1" x14ac:dyDescent="0.2"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11"/>
      <c r="Z167" s="11"/>
    </row>
    <row r="168" spans="5:26" ht="15.75" customHeight="1" x14ac:dyDescent="0.2"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11"/>
      <c r="Z168" s="11"/>
    </row>
    <row r="169" spans="5:26" ht="15.75" customHeight="1" x14ac:dyDescent="0.2"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11"/>
      <c r="Z169" s="11"/>
    </row>
    <row r="170" spans="5:26" ht="15.75" customHeight="1" x14ac:dyDescent="0.2"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11"/>
      <c r="Z170" s="11"/>
    </row>
    <row r="171" spans="5:26" ht="15.75" customHeight="1" x14ac:dyDescent="0.2"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11"/>
      <c r="Z171" s="11"/>
    </row>
    <row r="172" spans="5:26" ht="15.75" customHeight="1" x14ac:dyDescent="0.2"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11"/>
      <c r="Z172" s="11"/>
    </row>
    <row r="173" spans="5:26" ht="15.75" customHeight="1" x14ac:dyDescent="0.2"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11"/>
      <c r="Z173" s="11"/>
    </row>
    <row r="174" spans="5:26" ht="15.75" customHeight="1" x14ac:dyDescent="0.2"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11"/>
      <c r="Z174" s="11"/>
    </row>
    <row r="175" spans="5:26" ht="15.75" customHeight="1" x14ac:dyDescent="0.2"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11"/>
      <c r="Z175" s="11"/>
    </row>
    <row r="176" spans="5:26" ht="15.75" customHeight="1" x14ac:dyDescent="0.2"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11"/>
      <c r="Z176" s="11"/>
    </row>
    <row r="177" spans="5:26" ht="15.75" customHeight="1" x14ac:dyDescent="0.2"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11"/>
      <c r="Z177" s="11"/>
    </row>
    <row r="178" spans="5:26" ht="15.75" customHeight="1" x14ac:dyDescent="0.2"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11"/>
      <c r="Z178" s="11"/>
    </row>
    <row r="179" spans="5:26" ht="15.75" customHeight="1" x14ac:dyDescent="0.2"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11"/>
      <c r="Z179" s="11"/>
    </row>
    <row r="180" spans="5:26" ht="15.75" customHeight="1" x14ac:dyDescent="0.2"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11"/>
      <c r="Z180" s="11"/>
    </row>
    <row r="181" spans="5:26" ht="15.75" customHeight="1" x14ac:dyDescent="0.2"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11"/>
      <c r="Z181" s="11"/>
    </row>
    <row r="182" spans="5:26" ht="15.75" customHeight="1" x14ac:dyDescent="0.2"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11"/>
      <c r="Z182" s="11"/>
    </row>
    <row r="183" spans="5:26" ht="15.75" customHeight="1" x14ac:dyDescent="0.2"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11"/>
      <c r="Z183" s="11"/>
    </row>
    <row r="184" spans="5:26" ht="15.75" customHeight="1" x14ac:dyDescent="0.2"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11"/>
      <c r="Z184" s="11"/>
    </row>
    <row r="185" spans="5:26" ht="15.75" customHeight="1" x14ac:dyDescent="0.2"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11"/>
      <c r="Z185" s="11"/>
    </row>
    <row r="186" spans="5:26" ht="15.75" customHeight="1" x14ac:dyDescent="0.2"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11"/>
      <c r="Z186" s="11"/>
    </row>
    <row r="187" spans="5:26" ht="15.75" customHeight="1" x14ac:dyDescent="0.2"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11"/>
      <c r="Z187" s="11"/>
    </row>
    <row r="188" spans="5:26" ht="15.75" customHeight="1" x14ac:dyDescent="0.2"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11"/>
      <c r="Z188" s="11"/>
    </row>
    <row r="189" spans="5:26" ht="15.75" customHeight="1" x14ac:dyDescent="0.2"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11"/>
      <c r="Z189" s="11"/>
    </row>
    <row r="190" spans="5:26" ht="15.75" customHeight="1" x14ac:dyDescent="0.2"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11"/>
      <c r="Z190" s="11"/>
    </row>
    <row r="191" spans="5:26" ht="15.75" customHeight="1" x14ac:dyDescent="0.2"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11"/>
      <c r="Z191" s="11"/>
    </row>
    <row r="192" spans="5:26" ht="15.75" customHeight="1" x14ac:dyDescent="0.2"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11"/>
      <c r="Z192" s="11"/>
    </row>
    <row r="193" spans="5:26" ht="15.75" customHeight="1" x14ac:dyDescent="0.2"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11"/>
      <c r="Z193" s="11"/>
    </row>
    <row r="194" spans="5:26" ht="15.75" customHeight="1" x14ac:dyDescent="0.2"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11"/>
      <c r="Z194" s="11"/>
    </row>
    <row r="195" spans="5:26" ht="15.75" customHeight="1" x14ac:dyDescent="0.2"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11"/>
      <c r="Z195" s="11"/>
    </row>
    <row r="196" spans="5:26" ht="15.75" customHeight="1" x14ac:dyDescent="0.2"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11"/>
      <c r="Z196" s="11"/>
    </row>
    <row r="197" spans="5:26" ht="15.75" customHeight="1" x14ac:dyDescent="0.2"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11"/>
      <c r="Z197" s="11"/>
    </row>
    <row r="198" spans="5:26" ht="15.75" customHeight="1" x14ac:dyDescent="0.2"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11"/>
      <c r="Z198" s="11"/>
    </row>
    <row r="199" spans="5:26" ht="15.75" customHeight="1" x14ac:dyDescent="0.2"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11"/>
      <c r="Z199" s="11"/>
    </row>
    <row r="200" spans="5:26" ht="15.75" customHeight="1" x14ac:dyDescent="0.2"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11"/>
      <c r="Z200" s="11"/>
    </row>
    <row r="201" spans="5:26" ht="15.75" customHeight="1" x14ac:dyDescent="0.2"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11"/>
      <c r="Z201" s="11"/>
    </row>
    <row r="202" spans="5:26" ht="15.75" customHeight="1" x14ac:dyDescent="0.2"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11"/>
      <c r="Z202" s="11"/>
    </row>
    <row r="203" spans="5:26" ht="15.75" customHeight="1" x14ac:dyDescent="0.2"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11"/>
      <c r="Z203" s="11"/>
    </row>
    <row r="204" spans="5:26" ht="15.75" customHeight="1" x14ac:dyDescent="0.2"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11"/>
      <c r="Z204" s="11"/>
    </row>
    <row r="205" spans="5:26" ht="15.75" customHeight="1" x14ac:dyDescent="0.2"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11"/>
      <c r="Z205" s="11"/>
    </row>
    <row r="206" spans="5:26" ht="15.75" customHeight="1" x14ac:dyDescent="0.2"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11"/>
      <c r="Z206" s="11"/>
    </row>
    <row r="207" spans="5:26" ht="15.75" customHeight="1" x14ac:dyDescent="0.2"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11"/>
      <c r="Z207" s="11"/>
    </row>
    <row r="208" spans="5:26" ht="15.75" customHeight="1" x14ac:dyDescent="0.2"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11"/>
      <c r="Z208" s="11"/>
    </row>
    <row r="209" spans="5:26" ht="15.75" customHeight="1" x14ac:dyDescent="0.2"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11"/>
      <c r="Z209" s="11"/>
    </row>
    <row r="210" spans="5:26" ht="15.75" customHeight="1" x14ac:dyDescent="0.2"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11"/>
      <c r="Z210" s="11"/>
    </row>
    <row r="211" spans="5:26" ht="15.75" customHeight="1" x14ac:dyDescent="0.2"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11"/>
      <c r="Z211" s="11"/>
    </row>
    <row r="212" spans="5:26" ht="15.75" customHeight="1" x14ac:dyDescent="0.2"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11"/>
      <c r="Z212" s="11"/>
    </row>
    <row r="213" spans="5:26" ht="15.75" customHeight="1" x14ac:dyDescent="0.2"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11"/>
      <c r="Z213" s="11"/>
    </row>
    <row r="214" spans="5:26" ht="15.75" customHeight="1" x14ac:dyDescent="0.2"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11"/>
      <c r="Z214" s="11"/>
    </row>
    <row r="215" spans="5:26" ht="15.75" customHeight="1" x14ac:dyDescent="0.2"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11"/>
      <c r="Z215" s="11"/>
    </row>
    <row r="216" spans="5:26" ht="15.75" customHeight="1" x14ac:dyDescent="0.2"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11"/>
      <c r="Z216" s="11"/>
    </row>
    <row r="217" spans="5:26" ht="15.75" customHeight="1" x14ac:dyDescent="0.2"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11"/>
      <c r="Z217" s="11"/>
    </row>
    <row r="218" spans="5:26" ht="15.75" customHeight="1" x14ac:dyDescent="0.2"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11"/>
      <c r="Z218" s="11"/>
    </row>
    <row r="219" spans="5:26" ht="15.75" customHeight="1" x14ac:dyDescent="0.2"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11"/>
      <c r="Z219" s="11"/>
    </row>
    <row r="220" spans="5:26" ht="15.75" customHeight="1" x14ac:dyDescent="0.2"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11"/>
      <c r="Z220" s="11"/>
    </row>
    <row r="221" spans="5:26" ht="15.75" customHeight="1" x14ac:dyDescent="0.2"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11"/>
      <c r="Z221" s="11"/>
    </row>
    <row r="222" spans="5:26" ht="15.75" customHeight="1" x14ac:dyDescent="0.2"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11"/>
      <c r="Z222" s="11"/>
    </row>
    <row r="223" spans="5:26" ht="15.75" customHeight="1" x14ac:dyDescent="0.2"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11"/>
      <c r="Z223" s="11"/>
    </row>
    <row r="224" spans="5:26" ht="15.75" customHeight="1" x14ac:dyDescent="0.2"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11"/>
      <c r="Z224" s="11"/>
    </row>
    <row r="225" spans="5:26" ht="15.75" customHeight="1" x14ac:dyDescent="0.2"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11"/>
      <c r="Z225" s="11"/>
    </row>
    <row r="226" spans="5:26" ht="15.75" customHeight="1" x14ac:dyDescent="0.2"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11"/>
      <c r="Z226" s="11"/>
    </row>
    <row r="227" spans="5:26" ht="15.75" customHeight="1" x14ac:dyDescent="0.2"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11"/>
      <c r="Z227" s="11"/>
    </row>
    <row r="228" spans="5:26" ht="15.75" customHeight="1" x14ac:dyDescent="0.2"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11"/>
      <c r="Z228" s="11"/>
    </row>
    <row r="229" spans="5:26" ht="15.75" customHeight="1" x14ac:dyDescent="0.2"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11"/>
      <c r="Z229" s="11"/>
    </row>
    <row r="230" spans="5:26" ht="15.75" customHeight="1" x14ac:dyDescent="0.2"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11"/>
      <c r="Z230" s="11"/>
    </row>
    <row r="231" spans="5:26" ht="15.75" customHeight="1" x14ac:dyDescent="0.2"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11"/>
      <c r="Z231" s="11"/>
    </row>
    <row r="232" spans="5:26" ht="15.75" customHeight="1" x14ac:dyDescent="0.2"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11"/>
      <c r="Z232" s="11"/>
    </row>
    <row r="233" spans="5:26" ht="15.75" customHeight="1" x14ac:dyDescent="0.2"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11"/>
      <c r="Z233" s="11"/>
    </row>
    <row r="234" spans="5:26" ht="15.75" customHeight="1" x14ac:dyDescent="0.2"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11"/>
      <c r="Z234" s="11"/>
    </row>
    <row r="235" spans="5:26" ht="15.75" customHeight="1" x14ac:dyDescent="0.2"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11"/>
      <c r="Z235" s="11"/>
    </row>
    <row r="236" spans="5:26" ht="15.75" customHeight="1" x14ac:dyDescent="0.2"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11"/>
      <c r="Z236" s="11"/>
    </row>
    <row r="237" spans="5:26" ht="15.75" customHeight="1" x14ac:dyDescent="0.2"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11"/>
      <c r="Z237" s="11"/>
    </row>
    <row r="238" spans="5:26" ht="15.75" customHeight="1" x14ac:dyDescent="0.2"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11"/>
      <c r="Z238" s="11"/>
    </row>
    <row r="239" spans="5:26" ht="15.75" customHeight="1" x14ac:dyDescent="0.2"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11"/>
      <c r="Z239" s="11"/>
    </row>
    <row r="240" spans="5:26" ht="15.75" customHeight="1" x14ac:dyDescent="0.2"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11"/>
      <c r="Z240" s="11"/>
    </row>
    <row r="241" spans="5:26" ht="15.75" customHeight="1" x14ac:dyDescent="0.2"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11"/>
      <c r="Z241" s="11"/>
    </row>
    <row r="242" spans="5:26" ht="15.75" customHeight="1" x14ac:dyDescent="0.2"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11"/>
      <c r="Z242" s="11"/>
    </row>
    <row r="243" spans="5:26" ht="15.75" customHeight="1" x14ac:dyDescent="0.2"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11"/>
      <c r="Z243" s="11"/>
    </row>
    <row r="244" spans="5:26" ht="15.75" customHeight="1" x14ac:dyDescent="0.2"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11"/>
      <c r="Z244" s="11"/>
    </row>
    <row r="245" spans="5:26" ht="15.75" customHeight="1" x14ac:dyDescent="0.2"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11"/>
      <c r="Z245" s="11"/>
    </row>
    <row r="246" spans="5:26" ht="15.75" customHeight="1" x14ac:dyDescent="0.2"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11"/>
      <c r="Z246" s="11"/>
    </row>
    <row r="247" spans="5:26" ht="15.75" customHeight="1" x14ac:dyDescent="0.2"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11"/>
      <c r="Z247" s="11"/>
    </row>
    <row r="248" spans="5:26" ht="15.75" customHeight="1" x14ac:dyDescent="0.2"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11"/>
      <c r="Z248" s="11"/>
    </row>
    <row r="249" spans="5:26" ht="15.75" customHeight="1" x14ac:dyDescent="0.2"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11"/>
      <c r="Z249" s="11"/>
    </row>
    <row r="250" spans="5:26" ht="15.75" customHeight="1" x14ac:dyDescent="0.2"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11"/>
      <c r="Z250" s="11"/>
    </row>
    <row r="251" spans="5:26" ht="15.75" customHeight="1" x14ac:dyDescent="0.2"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11"/>
      <c r="Z251" s="11"/>
    </row>
    <row r="252" spans="5:26" ht="15.75" customHeight="1" x14ac:dyDescent="0.2"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11"/>
      <c r="Z252" s="11"/>
    </row>
    <row r="253" spans="5:26" ht="15.75" customHeight="1" x14ac:dyDescent="0.2"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11"/>
      <c r="Z253" s="11"/>
    </row>
    <row r="254" spans="5:26" ht="15.75" customHeight="1" x14ac:dyDescent="0.2"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11"/>
      <c r="Z254" s="11"/>
    </row>
    <row r="255" spans="5:26" ht="15.75" customHeight="1" x14ac:dyDescent="0.2"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11"/>
      <c r="Z255" s="11"/>
    </row>
    <row r="256" spans="5:26" ht="15.75" customHeight="1" x14ac:dyDescent="0.2"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11"/>
      <c r="Z256" s="11"/>
    </row>
    <row r="257" spans="5:26" ht="15.75" customHeight="1" x14ac:dyDescent="0.2"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11"/>
      <c r="Z257" s="11"/>
    </row>
    <row r="258" spans="5:26" ht="15.75" customHeight="1" x14ac:dyDescent="0.2"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11"/>
      <c r="Z258" s="11"/>
    </row>
    <row r="259" spans="5:26" ht="15.75" customHeight="1" x14ac:dyDescent="0.2"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11"/>
      <c r="Z259" s="11"/>
    </row>
    <row r="260" spans="5:26" ht="15.75" customHeight="1" x14ac:dyDescent="0.2"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11"/>
      <c r="Z260" s="11"/>
    </row>
    <row r="261" spans="5:26" ht="15.75" customHeight="1" x14ac:dyDescent="0.2"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11"/>
      <c r="Z261" s="11"/>
    </row>
    <row r="262" spans="5:26" ht="15.75" customHeight="1" x14ac:dyDescent="0.2"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11"/>
      <c r="Z262" s="11"/>
    </row>
    <row r="263" spans="5:26" ht="15.75" customHeight="1" x14ac:dyDescent="0.2"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11"/>
      <c r="Z263" s="11"/>
    </row>
    <row r="264" spans="5:26" ht="15.75" customHeight="1" x14ac:dyDescent="0.2"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11"/>
      <c r="Z264" s="11"/>
    </row>
    <row r="265" spans="5:26" ht="15.75" customHeight="1" x14ac:dyDescent="0.2"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11"/>
      <c r="Z265" s="11"/>
    </row>
    <row r="266" spans="5:26" ht="15.75" customHeight="1" x14ac:dyDescent="0.2"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11"/>
      <c r="Z266" s="11"/>
    </row>
    <row r="267" spans="5:26" ht="15.75" customHeight="1" x14ac:dyDescent="0.2"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11"/>
      <c r="Z267" s="11"/>
    </row>
    <row r="268" spans="5:26" ht="15.75" customHeight="1" x14ac:dyDescent="0.2"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11"/>
      <c r="Z268" s="11"/>
    </row>
    <row r="269" spans="5:26" ht="15.75" customHeight="1" x14ac:dyDescent="0.2"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11"/>
      <c r="Z269" s="11"/>
    </row>
    <row r="270" spans="5:26" ht="15.75" customHeight="1" x14ac:dyDescent="0.2"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11"/>
      <c r="Z270" s="11"/>
    </row>
    <row r="271" spans="5:26" ht="15.75" customHeight="1" x14ac:dyDescent="0.2"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11"/>
      <c r="Z271" s="11"/>
    </row>
    <row r="272" spans="5:26" ht="15.75" customHeight="1" x14ac:dyDescent="0.2"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11"/>
      <c r="Z272" s="11"/>
    </row>
    <row r="273" spans="5:26" ht="15.75" customHeight="1" x14ac:dyDescent="0.2"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11"/>
      <c r="Z273" s="11"/>
    </row>
    <row r="274" spans="5:26" ht="15.75" customHeight="1" x14ac:dyDescent="0.2"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11"/>
      <c r="Z274" s="11"/>
    </row>
    <row r="275" spans="5:26" ht="15.75" customHeight="1" x14ac:dyDescent="0.2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11"/>
      <c r="Z275" s="11"/>
    </row>
    <row r="276" spans="5:26" ht="15.75" customHeight="1" x14ac:dyDescent="0.2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11"/>
      <c r="Z276" s="11"/>
    </row>
    <row r="277" spans="5:26" ht="15.75" customHeight="1" x14ac:dyDescent="0.2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11"/>
      <c r="Z277" s="11"/>
    </row>
    <row r="278" spans="5:26" ht="15.75" customHeight="1" x14ac:dyDescent="0.2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11"/>
      <c r="Z278" s="11"/>
    </row>
    <row r="279" spans="5:26" ht="15.75" customHeight="1" x14ac:dyDescent="0.2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11"/>
      <c r="Z279" s="11"/>
    </row>
    <row r="280" spans="5:26" ht="15.75" customHeight="1" x14ac:dyDescent="0.2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11"/>
      <c r="Z280" s="11"/>
    </row>
    <row r="281" spans="5:26" ht="15.75" customHeight="1" x14ac:dyDescent="0.2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11"/>
      <c r="Z281" s="11"/>
    </row>
    <row r="282" spans="5:26" ht="15.75" customHeight="1" x14ac:dyDescent="0.2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11"/>
      <c r="Z282" s="11"/>
    </row>
    <row r="283" spans="5:26" ht="15.75" customHeight="1" x14ac:dyDescent="0.2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11"/>
      <c r="Z283" s="11"/>
    </row>
    <row r="284" spans="5:26" ht="15.75" customHeight="1" x14ac:dyDescent="0.2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11"/>
      <c r="Z284" s="11"/>
    </row>
    <row r="285" spans="5:26" ht="15.75" customHeight="1" x14ac:dyDescent="0.2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11"/>
      <c r="Z285" s="11"/>
    </row>
    <row r="286" spans="5:26" ht="15.75" customHeight="1" x14ac:dyDescent="0.2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11"/>
      <c r="Z286" s="11"/>
    </row>
    <row r="287" spans="5:26" ht="15.75" customHeight="1" x14ac:dyDescent="0.2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11"/>
      <c r="Z287" s="11"/>
    </row>
    <row r="288" spans="5:26" ht="15.75" customHeight="1" x14ac:dyDescent="0.2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11"/>
      <c r="Z288" s="11"/>
    </row>
    <row r="289" spans="5:26" ht="15.75" customHeight="1" x14ac:dyDescent="0.2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11"/>
      <c r="Z289" s="11"/>
    </row>
    <row r="290" spans="5:26" ht="15.75" customHeight="1" x14ac:dyDescent="0.2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11"/>
      <c r="Z290" s="11"/>
    </row>
    <row r="291" spans="5:26" ht="15.75" customHeight="1" x14ac:dyDescent="0.2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11"/>
      <c r="Z291" s="11"/>
    </row>
    <row r="292" spans="5:26" ht="15.75" customHeight="1" x14ac:dyDescent="0.2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11"/>
      <c r="Z292" s="11"/>
    </row>
    <row r="293" spans="5:26" ht="15.75" customHeight="1" x14ac:dyDescent="0.2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11"/>
      <c r="Z293" s="11"/>
    </row>
    <row r="294" spans="5:26" ht="15.75" customHeight="1" x14ac:dyDescent="0.2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11"/>
      <c r="Z294" s="11"/>
    </row>
    <row r="295" spans="5:26" ht="15.75" customHeight="1" x14ac:dyDescent="0.2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11"/>
      <c r="Z295" s="11"/>
    </row>
    <row r="296" spans="5:26" ht="15.75" customHeight="1" x14ac:dyDescent="0.2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11"/>
      <c r="Z296" s="11"/>
    </row>
    <row r="297" spans="5:26" ht="15.75" customHeight="1" x14ac:dyDescent="0.2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11"/>
      <c r="Z297" s="11"/>
    </row>
    <row r="298" spans="5:26" ht="15.75" customHeight="1" x14ac:dyDescent="0.2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11"/>
      <c r="Z298" s="11"/>
    </row>
    <row r="299" spans="5:26" ht="15.75" customHeight="1" x14ac:dyDescent="0.2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11"/>
      <c r="Z299" s="11"/>
    </row>
    <row r="300" spans="5:26" ht="15.75" customHeight="1" x14ac:dyDescent="0.2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11"/>
      <c r="Z300" s="11"/>
    </row>
    <row r="301" spans="5:26" ht="15.75" customHeight="1" x14ac:dyDescent="0.2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11"/>
      <c r="Z301" s="11"/>
    </row>
    <row r="302" spans="5:26" ht="15.75" customHeight="1" x14ac:dyDescent="0.2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11"/>
      <c r="Z302" s="11"/>
    </row>
    <row r="303" spans="5:26" ht="15.75" customHeight="1" x14ac:dyDescent="0.2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11"/>
      <c r="Z303" s="11"/>
    </row>
    <row r="304" spans="5:26" ht="15.75" customHeight="1" x14ac:dyDescent="0.2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11"/>
      <c r="Z304" s="11"/>
    </row>
    <row r="305" spans="5:26" ht="15.75" customHeight="1" x14ac:dyDescent="0.2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11"/>
      <c r="Z305" s="11"/>
    </row>
    <row r="306" spans="5:26" ht="15.75" customHeight="1" x14ac:dyDescent="0.2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11"/>
      <c r="Z306" s="11"/>
    </row>
    <row r="307" spans="5:26" ht="15.75" customHeight="1" x14ac:dyDescent="0.2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11"/>
      <c r="Z307" s="11"/>
    </row>
    <row r="308" spans="5:26" ht="15.75" customHeight="1" x14ac:dyDescent="0.2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11"/>
      <c r="Z308" s="11"/>
    </row>
    <row r="309" spans="5:26" ht="15.75" customHeight="1" x14ac:dyDescent="0.2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11"/>
      <c r="Z309" s="11"/>
    </row>
    <row r="310" spans="5:26" ht="15.75" customHeight="1" x14ac:dyDescent="0.2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11"/>
      <c r="Z310" s="11"/>
    </row>
    <row r="311" spans="5:26" ht="15.75" customHeight="1" x14ac:dyDescent="0.2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11"/>
      <c r="Z311" s="11"/>
    </row>
    <row r="312" spans="5:26" ht="15.75" customHeight="1" x14ac:dyDescent="0.2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11"/>
      <c r="Z312" s="11"/>
    </row>
    <row r="313" spans="5:26" ht="15.75" customHeight="1" x14ac:dyDescent="0.2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11"/>
      <c r="Z313" s="11"/>
    </row>
    <row r="314" spans="5:26" ht="15.75" customHeight="1" x14ac:dyDescent="0.2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11"/>
      <c r="Z314" s="11"/>
    </row>
    <row r="315" spans="5:26" ht="15.75" customHeight="1" x14ac:dyDescent="0.2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11"/>
      <c r="Z315" s="11"/>
    </row>
    <row r="316" spans="5:26" ht="15.75" customHeight="1" x14ac:dyDescent="0.2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11"/>
      <c r="Z316" s="11"/>
    </row>
    <row r="317" spans="5:26" ht="15.75" customHeight="1" x14ac:dyDescent="0.2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11"/>
      <c r="Z317" s="11"/>
    </row>
    <row r="318" spans="5:26" ht="15.75" customHeight="1" x14ac:dyDescent="0.2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11"/>
      <c r="Z318" s="11"/>
    </row>
    <row r="319" spans="5:26" ht="15.75" customHeight="1" x14ac:dyDescent="0.2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11"/>
      <c r="Z319" s="11"/>
    </row>
    <row r="320" spans="5:26" ht="15.75" customHeight="1" x14ac:dyDescent="0.2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11"/>
      <c r="Z320" s="11"/>
    </row>
    <row r="321" spans="5:26" ht="15.75" customHeight="1" x14ac:dyDescent="0.2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11"/>
      <c r="Z321" s="11"/>
    </row>
    <row r="322" spans="5:26" ht="15.75" customHeight="1" x14ac:dyDescent="0.2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11"/>
      <c r="Z322" s="11"/>
    </row>
    <row r="323" spans="5:26" ht="15.75" customHeight="1" x14ac:dyDescent="0.2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11"/>
      <c r="Z323" s="11"/>
    </row>
    <row r="324" spans="5:26" ht="15.75" customHeight="1" x14ac:dyDescent="0.2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11"/>
      <c r="Z324" s="11"/>
    </row>
    <row r="325" spans="5:26" ht="15.75" customHeight="1" x14ac:dyDescent="0.2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11"/>
      <c r="Z325" s="11"/>
    </row>
    <row r="326" spans="5:26" ht="15.75" customHeight="1" x14ac:dyDescent="0.2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11"/>
      <c r="Z326" s="11"/>
    </row>
    <row r="327" spans="5:26" ht="15.75" customHeight="1" x14ac:dyDescent="0.2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11"/>
      <c r="Z327" s="11"/>
    </row>
    <row r="328" spans="5:26" ht="15.75" customHeight="1" x14ac:dyDescent="0.2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11"/>
      <c r="Z328" s="11"/>
    </row>
    <row r="329" spans="5:26" ht="15.75" customHeight="1" x14ac:dyDescent="0.2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11"/>
      <c r="Z329" s="11"/>
    </row>
    <row r="330" spans="5:26" ht="15.75" customHeight="1" x14ac:dyDescent="0.2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11"/>
      <c r="Z330" s="11"/>
    </row>
    <row r="331" spans="5:26" ht="15.75" customHeight="1" x14ac:dyDescent="0.2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11"/>
      <c r="Z331" s="11"/>
    </row>
    <row r="332" spans="5:26" ht="15.75" customHeight="1" x14ac:dyDescent="0.2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11"/>
      <c r="Z332" s="11"/>
    </row>
    <row r="333" spans="5:26" ht="15.75" customHeight="1" x14ac:dyDescent="0.2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11"/>
      <c r="Z333" s="11"/>
    </row>
    <row r="334" spans="5:26" ht="15.75" customHeight="1" x14ac:dyDescent="0.2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11"/>
      <c r="Z334" s="11"/>
    </row>
    <row r="335" spans="5:26" ht="15.75" customHeight="1" x14ac:dyDescent="0.2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11"/>
      <c r="Z335" s="11"/>
    </row>
    <row r="336" spans="5:26" ht="15.75" customHeight="1" x14ac:dyDescent="0.2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11"/>
      <c r="Z336" s="11"/>
    </row>
    <row r="337" spans="5:26" ht="15.75" customHeight="1" x14ac:dyDescent="0.2"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11"/>
      <c r="Z337" s="11"/>
    </row>
    <row r="338" spans="5:26" ht="15.75" customHeight="1" x14ac:dyDescent="0.2"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11"/>
      <c r="Z338" s="11"/>
    </row>
    <row r="339" spans="5:26" ht="15.75" customHeight="1" x14ac:dyDescent="0.2"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11"/>
      <c r="Z339" s="11"/>
    </row>
    <row r="340" spans="5:26" ht="15.75" customHeight="1" x14ac:dyDescent="0.2"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11"/>
      <c r="Z340" s="11"/>
    </row>
    <row r="341" spans="5:26" ht="15.75" customHeight="1" x14ac:dyDescent="0.2"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11"/>
      <c r="Z341" s="11"/>
    </row>
    <row r="342" spans="5:26" ht="15.75" customHeight="1" x14ac:dyDescent="0.2"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11"/>
      <c r="Z342" s="11"/>
    </row>
    <row r="343" spans="5:26" ht="15.75" customHeight="1" x14ac:dyDescent="0.2"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11"/>
      <c r="Z343" s="11"/>
    </row>
    <row r="344" spans="5:26" ht="15.75" customHeight="1" x14ac:dyDescent="0.2"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11"/>
      <c r="Z344" s="11"/>
    </row>
    <row r="345" spans="5:26" ht="15.75" customHeight="1" x14ac:dyDescent="0.2"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11"/>
      <c r="Z345" s="11"/>
    </row>
    <row r="346" spans="5:26" ht="15.75" customHeight="1" x14ac:dyDescent="0.2"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11"/>
      <c r="Z346" s="11"/>
    </row>
    <row r="347" spans="5:26" ht="15.75" customHeight="1" x14ac:dyDescent="0.2"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11"/>
      <c r="Z347" s="11"/>
    </row>
    <row r="348" spans="5:26" ht="15.75" customHeight="1" x14ac:dyDescent="0.2"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11"/>
      <c r="Z348" s="11"/>
    </row>
    <row r="349" spans="5:26" ht="15.75" customHeight="1" x14ac:dyDescent="0.2"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11"/>
      <c r="Z349" s="11"/>
    </row>
    <row r="350" spans="5:26" ht="15.75" customHeight="1" x14ac:dyDescent="0.2"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11"/>
      <c r="Z350" s="11"/>
    </row>
    <row r="351" spans="5:26" ht="15.75" customHeight="1" x14ac:dyDescent="0.2"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11"/>
      <c r="Z351" s="11"/>
    </row>
    <row r="352" spans="5:26" ht="15.75" customHeight="1" x14ac:dyDescent="0.2"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11"/>
      <c r="Z352" s="11"/>
    </row>
    <row r="353" spans="5:26" ht="15.75" customHeight="1" x14ac:dyDescent="0.2"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11"/>
      <c r="Z353" s="11"/>
    </row>
    <row r="354" spans="5:26" ht="15.75" customHeight="1" x14ac:dyDescent="0.2"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11"/>
      <c r="Z354" s="11"/>
    </row>
    <row r="355" spans="5:26" ht="15.75" customHeight="1" x14ac:dyDescent="0.2"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11"/>
      <c r="Z355" s="11"/>
    </row>
    <row r="356" spans="5:26" ht="15.75" customHeight="1" x14ac:dyDescent="0.2"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11"/>
      <c r="Z356" s="11"/>
    </row>
    <row r="357" spans="5:26" ht="15.75" customHeight="1" x14ac:dyDescent="0.2"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11"/>
      <c r="Z357" s="11"/>
    </row>
    <row r="358" spans="5:26" ht="15.75" customHeight="1" x14ac:dyDescent="0.2"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11"/>
      <c r="Z358" s="11"/>
    </row>
    <row r="359" spans="5:26" ht="15.75" customHeight="1" x14ac:dyDescent="0.2"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11"/>
      <c r="Z359" s="11"/>
    </row>
    <row r="360" spans="5:26" ht="15.75" customHeight="1" x14ac:dyDescent="0.2"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11"/>
      <c r="Z360" s="11"/>
    </row>
    <row r="361" spans="5:26" ht="15.75" customHeight="1" x14ac:dyDescent="0.2"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11"/>
      <c r="Z361" s="11"/>
    </row>
    <row r="362" spans="5:26" ht="15.75" customHeight="1" x14ac:dyDescent="0.2"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11"/>
      <c r="Z362" s="11"/>
    </row>
    <row r="363" spans="5:26" ht="15.75" customHeight="1" x14ac:dyDescent="0.2"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11"/>
      <c r="Z363" s="11"/>
    </row>
    <row r="364" spans="5:26" ht="15.75" customHeight="1" x14ac:dyDescent="0.2"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11"/>
      <c r="Z364" s="11"/>
    </row>
    <row r="365" spans="5:26" ht="15.75" customHeight="1" x14ac:dyDescent="0.2"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11"/>
      <c r="Z365" s="11"/>
    </row>
    <row r="366" spans="5:26" ht="15.75" customHeight="1" x14ac:dyDescent="0.2"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11"/>
      <c r="Z366" s="11"/>
    </row>
    <row r="367" spans="5:26" ht="15.75" customHeight="1" x14ac:dyDescent="0.2"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11"/>
      <c r="Z367" s="11"/>
    </row>
    <row r="368" spans="5:26" ht="15.75" customHeight="1" x14ac:dyDescent="0.2"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11"/>
      <c r="Z368" s="11"/>
    </row>
    <row r="369" spans="5:26" ht="15.75" customHeight="1" x14ac:dyDescent="0.2"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11"/>
      <c r="Z369" s="11"/>
    </row>
    <row r="370" spans="5:26" ht="15.75" customHeight="1" x14ac:dyDescent="0.2"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11"/>
      <c r="Z370" s="11"/>
    </row>
    <row r="371" spans="5:26" ht="15.75" customHeight="1" x14ac:dyDescent="0.2"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11"/>
      <c r="Z371" s="11"/>
    </row>
    <row r="372" spans="5:26" ht="15.75" customHeight="1" x14ac:dyDescent="0.2"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11"/>
      <c r="Z372" s="11"/>
    </row>
    <row r="373" spans="5:26" ht="15.75" customHeight="1" x14ac:dyDescent="0.2"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11"/>
      <c r="Z373" s="11"/>
    </row>
    <row r="374" spans="5:26" ht="15.75" customHeight="1" x14ac:dyDescent="0.2"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11"/>
      <c r="Z374" s="11"/>
    </row>
    <row r="375" spans="5:26" ht="15.75" customHeight="1" x14ac:dyDescent="0.2"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11"/>
      <c r="Z375" s="11"/>
    </row>
    <row r="376" spans="5:26" ht="15.75" customHeight="1" x14ac:dyDescent="0.2"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11"/>
      <c r="Z376" s="11"/>
    </row>
    <row r="377" spans="5:26" ht="15.75" customHeight="1" x14ac:dyDescent="0.2"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11"/>
      <c r="Z377" s="11"/>
    </row>
    <row r="378" spans="5:26" ht="15.75" customHeight="1" x14ac:dyDescent="0.2"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11"/>
      <c r="Z378" s="11"/>
    </row>
    <row r="379" spans="5:26" ht="15.75" customHeight="1" x14ac:dyDescent="0.2"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11"/>
      <c r="Z379" s="11"/>
    </row>
    <row r="380" spans="5:26" ht="15.75" customHeight="1" x14ac:dyDescent="0.2"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11"/>
      <c r="Z380" s="11"/>
    </row>
    <row r="381" spans="5:26" ht="15.75" customHeight="1" x14ac:dyDescent="0.2"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11"/>
      <c r="Z381" s="11"/>
    </row>
    <row r="382" spans="5:26" ht="15.75" customHeight="1" x14ac:dyDescent="0.2"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11"/>
      <c r="Z382" s="11"/>
    </row>
    <row r="383" spans="5:26" ht="15.75" customHeight="1" x14ac:dyDescent="0.2"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11"/>
      <c r="Z383" s="11"/>
    </row>
    <row r="384" spans="5:26" ht="15.75" customHeight="1" x14ac:dyDescent="0.2"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11"/>
      <c r="Z384" s="11"/>
    </row>
    <row r="385" spans="5:26" ht="15.75" customHeight="1" x14ac:dyDescent="0.2"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11"/>
      <c r="Z385" s="11"/>
    </row>
    <row r="386" spans="5:26" ht="15.75" customHeight="1" x14ac:dyDescent="0.2"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11"/>
      <c r="Z386" s="11"/>
    </row>
    <row r="387" spans="5:26" ht="15.75" customHeight="1" x14ac:dyDescent="0.2"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11"/>
      <c r="Z387" s="11"/>
    </row>
    <row r="388" spans="5:26" ht="15.75" customHeight="1" x14ac:dyDescent="0.2"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11"/>
      <c r="Z388" s="11"/>
    </row>
    <row r="389" spans="5:26" ht="15.75" customHeight="1" x14ac:dyDescent="0.2"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11"/>
      <c r="Z389" s="11"/>
    </row>
    <row r="390" spans="5:26" ht="15.75" customHeight="1" x14ac:dyDescent="0.2"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11"/>
      <c r="Z390" s="11"/>
    </row>
    <row r="391" spans="5:26" ht="15.75" customHeight="1" x14ac:dyDescent="0.2"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11"/>
      <c r="Z391" s="11"/>
    </row>
    <row r="392" spans="5:26" ht="15.75" customHeight="1" x14ac:dyDescent="0.2"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11"/>
      <c r="Z392" s="11"/>
    </row>
    <row r="393" spans="5:26" ht="15.75" customHeight="1" x14ac:dyDescent="0.2"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11"/>
      <c r="Z393" s="11"/>
    </row>
    <row r="394" spans="5:26" ht="15.75" customHeight="1" x14ac:dyDescent="0.2"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11"/>
      <c r="Z394" s="11"/>
    </row>
    <row r="395" spans="5:26" ht="15.75" customHeight="1" x14ac:dyDescent="0.2"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11"/>
      <c r="Z395" s="11"/>
    </row>
    <row r="396" spans="5:26" ht="15.75" customHeight="1" x14ac:dyDescent="0.2"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11"/>
      <c r="Z396" s="11"/>
    </row>
    <row r="397" spans="5:26" ht="15.75" customHeight="1" x14ac:dyDescent="0.2"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11"/>
      <c r="Z397" s="11"/>
    </row>
    <row r="398" spans="5:26" ht="15.75" customHeight="1" x14ac:dyDescent="0.2"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11"/>
      <c r="Z398" s="11"/>
    </row>
    <row r="399" spans="5:26" ht="15.75" customHeight="1" x14ac:dyDescent="0.2"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11"/>
      <c r="Z399" s="11"/>
    </row>
    <row r="400" spans="5:26" ht="15.75" customHeight="1" x14ac:dyDescent="0.2"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11"/>
      <c r="Z400" s="11"/>
    </row>
    <row r="401" spans="5:26" ht="15.75" customHeight="1" x14ac:dyDescent="0.2"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11"/>
      <c r="Z401" s="11"/>
    </row>
    <row r="402" spans="5:26" ht="15.75" customHeight="1" x14ac:dyDescent="0.2"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11"/>
      <c r="Z402" s="11"/>
    </row>
    <row r="403" spans="5:26" ht="15.75" customHeight="1" x14ac:dyDescent="0.2"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11"/>
      <c r="Z403" s="11"/>
    </row>
    <row r="404" spans="5:26" ht="15.75" customHeight="1" x14ac:dyDescent="0.2"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11"/>
      <c r="Z404" s="11"/>
    </row>
    <row r="405" spans="5:26" ht="15.75" customHeight="1" x14ac:dyDescent="0.2"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11"/>
      <c r="Z405" s="11"/>
    </row>
    <row r="406" spans="5:26" ht="15.75" customHeight="1" x14ac:dyDescent="0.2"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11"/>
      <c r="Z406" s="11"/>
    </row>
    <row r="407" spans="5:26" ht="15.75" customHeight="1" x14ac:dyDescent="0.2"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11"/>
      <c r="Z407" s="11"/>
    </row>
    <row r="408" spans="5:26" ht="15.75" customHeight="1" x14ac:dyDescent="0.2"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11"/>
      <c r="Z408" s="11"/>
    </row>
    <row r="409" spans="5:26" ht="15.75" customHeight="1" x14ac:dyDescent="0.2"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11"/>
      <c r="Z409" s="11"/>
    </row>
    <row r="410" spans="5:26" ht="15.75" customHeight="1" x14ac:dyDescent="0.2"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11"/>
      <c r="Z410" s="11"/>
    </row>
    <row r="411" spans="5:26" ht="15.75" customHeight="1" x14ac:dyDescent="0.2"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11"/>
      <c r="Z411" s="11"/>
    </row>
    <row r="412" spans="5:26" ht="15.75" customHeight="1" x14ac:dyDescent="0.2"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11"/>
      <c r="Z412" s="11"/>
    </row>
    <row r="413" spans="5:26" ht="15.75" customHeight="1" x14ac:dyDescent="0.2"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11"/>
      <c r="Z413" s="11"/>
    </row>
    <row r="414" spans="5:26" ht="15.75" customHeight="1" x14ac:dyDescent="0.2"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11"/>
      <c r="Z414" s="11"/>
    </row>
    <row r="415" spans="5:26" ht="15.75" customHeight="1" x14ac:dyDescent="0.2"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11"/>
      <c r="Z415" s="11"/>
    </row>
    <row r="416" spans="5:26" ht="15.75" customHeight="1" x14ac:dyDescent="0.2"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11"/>
      <c r="Z416" s="11"/>
    </row>
    <row r="417" spans="5:26" ht="15.75" customHeight="1" x14ac:dyDescent="0.2"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11"/>
      <c r="Z417" s="11"/>
    </row>
    <row r="418" spans="5:26" ht="15.75" customHeight="1" x14ac:dyDescent="0.2"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11"/>
      <c r="Z418" s="11"/>
    </row>
    <row r="419" spans="5:26" ht="15.75" customHeight="1" x14ac:dyDescent="0.2"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11"/>
      <c r="Z419" s="11"/>
    </row>
    <row r="420" spans="5:26" ht="15.75" customHeight="1" x14ac:dyDescent="0.2"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11"/>
      <c r="Z420" s="11"/>
    </row>
    <row r="421" spans="5:26" ht="15.75" customHeight="1" x14ac:dyDescent="0.2"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11"/>
      <c r="Z421" s="11"/>
    </row>
    <row r="422" spans="5:26" ht="15.75" customHeight="1" x14ac:dyDescent="0.2"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11"/>
      <c r="Z422" s="11"/>
    </row>
    <row r="423" spans="5:26" ht="15.75" customHeight="1" x14ac:dyDescent="0.2"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11"/>
      <c r="Z423" s="11"/>
    </row>
    <row r="424" spans="5:26" ht="15.75" customHeight="1" x14ac:dyDescent="0.2"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11"/>
      <c r="Z424" s="11"/>
    </row>
    <row r="425" spans="5:26" ht="15.75" customHeight="1" x14ac:dyDescent="0.2"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11"/>
      <c r="Z425" s="11"/>
    </row>
    <row r="426" spans="5:26" ht="15.75" customHeight="1" x14ac:dyDescent="0.2"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11"/>
      <c r="Z426" s="11"/>
    </row>
    <row r="427" spans="5:26" ht="15.75" customHeight="1" x14ac:dyDescent="0.2"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11"/>
      <c r="Z427" s="11"/>
    </row>
    <row r="428" spans="5:26" ht="15.75" customHeight="1" x14ac:dyDescent="0.2"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11"/>
      <c r="Z428" s="11"/>
    </row>
    <row r="429" spans="5:26" ht="15.75" customHeight="1" x14ac:dyDescent="0.2"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11"/>
      <c r="Z429" s="11"/>
    </row>
    <row r="430" spans="5:26" ht="15.75" customHeight="1" x14ac:dyDescent="0.2"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11"/>
      <c r="Z430" s="11"/>
    </row>
    <row r="431" spans="5:26" ht="15.75" customHeight="1" x14ac:dyDescent="0.2"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11"/>
      <c r="Z431" s="11"/>
    </row>
    <row r="432" spans="5:26" ht="15.75" customHeight="1" x14ac:dyDescent="0.2"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11"/>
      <c r="Z432" s="11"/>
    </row>
    <row r="433" spans="5:26" ht="15.75" customHeight="1" x14ac:dyDescent="0.2"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11"/>
      <c r="Z433" s="11"/>
    </row>
    <row r="434" spans="5:26" ht="15.75" customHeight="1" x14ac:dyDescent="0.2"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11"/>
      <c r="Z434" s="11"/>
    </row>
    <row r="435" spans="5:26" ht="15.75" customHeight="1" x14ac:dyDescent="0.2"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11"/>
      <c r="Z435" s="11"/>
    </row>
    <row r="436" spans="5:26" ht="15.75" customHeight="1" x14ac:dyDescent="0.2"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11"/>
      <c r="Z436" s="11"/>
    </row>
    <row r="437" spans="5:26" ht="15.75" customHeight="1" x14ac:dyDescent="0.2"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11"/>
      <c r="Z437" s="11"/>
    </row>
    <row r="438" spans="5:26" ht="15.75" customHeight="1" x14ac:dyDescent="0.2"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11"/>
      <c r="Z438" s="11"/>
    </row>
    <row r="439" spans="5:26" ht="15.75" customHeight="1" x14ac:dyDescent="0.2"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11"/>
      <c r="Z439" s="11"/>
    </row>
    <row r="440" spans="5:26" ht="15.75" customHeight="1" x14ac:dyDescent="0.2"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11"/>
      <c r="Z440" s="11"/>
    </row>
    <row r="441" spans="5:26" ht="15.75" customHeight="1" x14ac:dyDescent="0.2"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11"/>
      <c r="Z441" s="11"/>
    </row>
    <row r="442" spans="5:26" ht="15.75" customHeight="1" x14ac:dyDescent="0.2"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11"/>
      <c r="Z442" s="11"/>
    </row>
    <row r="443" spans="5:26" ht="15.75" customHeight="1" x14ac:dyDescent="0.2"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11"/>
      <c r="Z443" s="11"/>
    </row>
    <row r="444" spans="5:26" ht="15.75" customHeight="1" x14ac:dyDescent="0.2"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11"/>
      <c r="Z444" s="11"/>
    </row>
    <row r="445" spans="5:26" ht="15.75" customHeight="1" x14ac:dyDescent="0.2"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11"/>
      <c r="Z445" s="11"/>
    </row>
    <row r="446" spans="5:26" ht="15.75" customHeight="1" x14ac:dyDescent="0.2"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11"/>
      <c r="Z446" s="11"/>
    </row>
    <row r="447" spans="5:26" ht="15.75" customHeight="1" x14ac:dyDescent="0.2"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11"/>
      <c r="Z447" s="11"/>
    </row>
    <row r="448" spans="5:26" ht="15.75" customHeight="1" x14ac:dyDescent="0.2"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11"/>
      <c r="Z448" s="11"/>
    </row>
    <row r="449" spans="5:26" ht="15.75" customHeight="1" x14ac:dyDescent="0.2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11"/>
      <c r="Z449" s="11"/>
    </row>
    <row r="450" spans="5:26" ht="15.75" customHeight="1" x14ac:dyDescent="0.2"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11"/>
      <c r="Z450" s="11"/>
    </row>
    <row r="451" spans="5:26" ht="15.75" customHeight="1" x14ac:dyDescent="0.2"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11"/>
      <c r="Z451" s="11"/>
    </row>
    <row r="452" spans="5:26" ht="15.75" customHeight="1" x14ac:dyDescent="0.2"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11"/>
      <c r="Z452" s="11"/>
    </row>
    <row r="453" spans="5:26" ht="15.75" customHeight="1" x14ac:dyDescent="0.2"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11"/>
      <c r="Z453" s="11"/>
    </row>
    <row r="454" spans="5:26" ht="15.75" customHeight="1" x14ac:dyDescent="0.2"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11"/>
      <c r="Z454" s="11"/>
    </row>
    <row r="455" spans="5:26" ht="15.75" customHeight="1" x14ac:dyDescent="0.2"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11"/>
      <c r="Z455" s="11"/>
    </row>
    <row r="456" spans="5:26" ht="15.75" customHeight="1" x14ac:dyDescent="0.2"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11"/>
      <c r="Z456" s="11"/>
    </row>
    <row r="457" spans="5:26" ht="15.75" customHeight="1" x14ac:dyDescent="0.2"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11"/>
      <c r="Z457" s="11"/>
    </row>
    <row r="458" spans="5:26" ht="15.75" customHeight="1" x14ac:dyDescent="0.2"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11"/>
      <c r="Z458" s="11"/>
    </row>
    <row r="459" spans="5:26" ht="15.75" customHeight="1" x14ac:dyDescent="0.2"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11"/>
      <c r="Z459" s="11"/>
    </row>
    <row r="460" spans="5:26" ht="15.75" customHeight="1" x14ac:dyDescent="0.2"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11"/>
      <c r="Z460" s="11"/>
    </row>
    <row r="461" spans="5:26" ht="15.75" customHeight="1" x14ac:dyDescent="0.2"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11"/>
      <c r="Z461" s="11"/>
    </row>
    <row r="462" spans="5:26" ht="15.75" customHeight="1" x14ac:dyDescent="0.2"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5:26" ht="15.75" customHeight="1" x14ac:dyDescent="0.2"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5:26" ht="15.75" customHeight="1" x14ac:dyDescent="0.2"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5:26" ht="15.75" customHeight="1" x14ac:dyDescent="0.2"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5:26" ht="15.75" customHeight="1" x14ac:dyDescent="0.2"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5:26" ht="15.75" customHeight="1" x14ac:dyDescent="0.2"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5:26" ht="15.75" customHeight="1" x14ac:dyDescent="0.2"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5:26" ht="15.75" customHeight="1" x14ac:dyDescent="0.2"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5:26" ht="15.75" customHeight="1" x14ac:dyDescent="0.2"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5:26" ht="15.75" customHeight="1" x14ac:dyDescent="0.2"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5:26" ht="15.75" customHeight="1" x14ac:dyDescent="0.2"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5:26" ht="15.75" customHeight="1" x14ac:dyDescent="0.2"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5:26" ht="15.75" customHeight="1" x14ac:dyDescent="0.2"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5:26" ht="15.75" customHeight="1" x14ac:dyDescent="0.2"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5:26" ht="15.75" customHeight="1" x14ac:dyDescent="0.2"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5:26" ht="15.75" customHeight="1" x14ac:dyDescent="0.2"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5:26" ht="15.75" customHeight="1" x14ac:dyDescent="0.2"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5:26" ht="15.75" customHeight="1" x14ac:dyDescent="0.2"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5:26" ht="15.75" customHeight="1" x14ac:dyDescent="0.2"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5:26" ht="15.75" customHeight="1" x14ac:dyDescent="0.2"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5:26" ht="15.75" customHeight="1" x14ac:dyDescent="0.2"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5:26" ht="15.75" customHeight="1" x14ac:dyDescent="0.2"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5:26" ht="15.75" customHeight="1" x14ac:dyDescent="0.2"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5:26" ht="15.75" customHeight="1" x14ac:dyDescent="0.2"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5:26" ht="15.75" customHeight="1" x14ac:dyDescent="0.2"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5:26" ht="15.75" customHeight="1" x14ac:dyDescent="0.2"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5:26" ht="15.75" customHeight="1" x14ac:dyDescent="0.2"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5:26" ht="15.75" customHeight="1" x14ac:dyDescent="0.2"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5:26" ht="15.75" customHeight="1" x14ac:dyDescent="0.2"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5:26" ht="15.75" customHeight="1" x14ac:dyDescent="0.2"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5:26" ht="15.75" customHeight="1" x14ac:dyDescent="0.2"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5:26" ht="15.75" customHeight="1" x14ac:dyDescent="0.2"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5:26" ht="15.75" customHeight="1" x14ac:dyDescent="0.2"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5:26" ht="15.75" customHeight="1" x14ac:dyDescent="0.2"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5:26" ht="15.75" customHeight="1" x14ac:dyDescent="0.2"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5:26" ht="15.75" customHeight="1" x14ac:dyDescent="0.2"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5:26" ht="15.75" customHeight="1" x14ac:dyDescent="0.2"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5:26" ht="15.75" customHeight="1" x14ac:dyDescent="0.2"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5:26" ht="15.75" customHeight="1" x14ac:dyDescent="0.2"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5:26" ht="15.75" customHeight="1" x14ac:dyDescent="0.2"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5:26" ht="15.75" customHeight="1" x14ac:dyDescent="0.2"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5:26" ht="15.75" customHeight="1" x14ac:dyDescent="0.2"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5:26" ht="15.75" customHeight="1" x14ac:dyDescent="0.2"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5:26" ht="15.75" customHeight="1" x14ac:dyDescent="0.2"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5:26" ht="15.75" customHeight="1" x14ac:dyDescent="0.2"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5:26" ht="15.75" customHeight="1" x14ac:dyDescent="0.2"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5:26" ht="15.75" customHeight="1" x14ac:dyDescent="0.2"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5:26" ht="15.75" customHeight="1" x14ac:dyDescent="0.2"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5:26" ht="15.75" customHeight="1" x14ac:dyDescent="0.2"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5:26" ht="15.75" customHeight="1" x14ac:dyDescent="0.2"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5:26" ht="15.75" customHeight="1" x14ac:dyDescent="0.2"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5:26" ht="15.75" customHeight="1" x14ac:dyDescent="0.2"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5:26" ht="15.75" customHeight="1" x14ac:dyDescent="0.2"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5:26" ht="15.75" customHeight="1" x14ac:dyDescent="0.2"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5:26" ht="15.75" customHeight="1" x14ac:dyDescent="0.2"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5:26" ht="15.75" customHeight="1" x14ac:dyDescent="0.2"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5:26" ht="15.75" customHeight="1" x14ac:dyDescent="0.2"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5:26" ht="15.75" customHeight="1" x14ac:dyDescent="0.2"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5:26" ht="15.75" customHeight="1" x14ac:dyDescent="0.2"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5:26" ht="15.75" customHeight="1" x14ac:dyDescent="0.2"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5:26" ht="15.75" customHeight="1" x14ac:dyDescent="0.2"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5:26" ht="15.75" customHeight="1" x14ac:dyDescent="0.2"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5:26" ht="15.75" customHeight="1" x14ac:dyDescent="0.2"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5:26" ht="15.75" customHeight="1" x14ac:dyDescent="0.2"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5:26" ht="15.75" customHeight="1" x14ac:dyDescent="0.2"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5:26" ht="15.75" customHeight="1" x14ac:dyDescent="0.2"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5:26" ht="15.75" customHeight="1" x14ac:dyDescent="0.2"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5:26" ht="15.75" customHeight="1" x14ac:dyDescent="0.2"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5:26" ht="15.75" customHeight="1" x14ac:dyDescent="0.2"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5:26" ht="15.75" customHeight="1" x14ac:dyDescent="0.2"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5:26" ht="15.75" customHeight="1" x14ac:dyDescent="0.2"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5:26" ht="15.75" customHeight="1" x14ac:dyDescent="0.2"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5:26" ht="15.75" customHeight="1" x14ac:dyDescent="0.2"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5:26" ht="15.75" customHeight="1" x14ac:dyDescent="0.2"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5:26" ht="15.75" customHeight="1" x14ac:dyDescent="0.2"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5:26" ht="15.75" customHeight="1" x14ac:dyDescent="0.2"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5:26" ht="15.75" customHeight="1" x14ac:dyDescent="0.2"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5:26" ht="15.75" customHeight="1" x14ac:dyDescent="0.2"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5:26" ht="15.75" customHeight="1" x14ac:dyDescent="0.2"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5:26" ht="15.75" customHeight="1" x14ac:dyDescent="0.2"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5:26" ht="15.75" customHeight="1" x14ac:dyDescent="0.2"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5:26" ht="15.75" customHeight="1" x14ac:dyDescent="0.2"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5:26" ht="15.75" customHeight="1" x14ac:dyDescent="0.2"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5:26" ht="15.75" customHeight="1" x14ac:dyDescent="0.2"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5:26" ht="15.75" customHeight="1" x14ac:dyDescent="0.2"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5:26" ht="15.75" customHeight="1" x14ac:dyDescent="0.2"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5:26" ht="15.75" customHeight="1" x14ac:dyDescent="0.2"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5:26" ht="15.75" customHeight="1" x14ac:dyDescent="0.2"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5:26" ht="15.75" customHeight="1" x14ac:dyDescent="0.2"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5:26" ht="15.75" customHeight="1" x14ac:dyDescent="0.2"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5:26" ht="15.75" customHeight="1" x14ac:dyDescent="0.2"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5:26" ht="15.75" customHeight="1" x14ac:dyDescent="0.2"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5:26" ht="15.75" customHeight="1" x14ac:dyDescent="0.2"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5:26" ht="15.75" customHeight="1" x14ac:dyDescent="0.2"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5:26" ht="15.75" customHeight="1" x14ac:dyDescent="0.2"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5:26" ht="15.75" customHeight="1" x14ac:dyDescent="0.2"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5:26" ht="15.75" customHeight="1" x14ac:dyDescent="0.2"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5:26" ht="15.75" customHeight="1" x14ac:dyDescent="0.2"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5:26" ht="15.75" customHeight="1" x14ac:dyDescent="0.2"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5:26" ht="15.75" customHeight="1" x14ac:dyDescent="0.2"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5:26" ht="15.75" customHeight="1" x14ac:dyDescent="0.2"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5:26" ht="15.75" customHeight="1" x14ac:dyDescent="0.2"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5:26" ht="15.75" customHeight="1" x14ac:dyDescent="0.2"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5:26" ht="15.75" customHeight="1" x14ac:dyDescent="0.2"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5:26" ht="15.75" customHeight="1" x14ac:dyDescent="0.2"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5:26" ht="15.75" customHeight="1" x14ac:dyDescent="0.2"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5:26" ht="15.75" customHeight="1" x14ac:dyDescent="0.2"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5:26" ht="15.75" customHeight="1" x14ac:dyDescent="0.2"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5:26" ht="15.75" customHeight="1" x14ac:dyDescent="0.2"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5:26" ht="15.75" customHeight="1" x14ac:dyDescent="0.2"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5:26" ht="15.75" customHeight="1" x14ac:dyDescent="0.2"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5:26" ht="15.75" customHeight="1" x14ac:dyDescent="0.2"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5:26" ht="15.75" customHeight="1" x14ac:dyDescent="0.2"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5:26" ht="15.75" customHeight="1" x14ac:dyDescent="0.2"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5:26" ht="15.75" customHeight="1" x14ac:dyDescent="0.2"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5:26" ht="15.75" customHeight="1" x14ac:dyDescent="0.2"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5:26" ht="15.75" customHeight="1" x14ac:dyDescent="0.2"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5:26" ht="15.75" customHeight="1" x14ac:dyDescent="0.2"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5:26" ht="15.75" customHeight="1" x14ac:dyDescent="0.2"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5:26" ht="15.75" customHeight="1" x14ac:dyDescent="0.2"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5:26" ht="15.75" customHeight="1" x14ac:dyDescent="0.2"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5:26" ht="15.75" customHeight="1" x14ac:dyDescent="0.2"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5:26" ht="15.75" customHeight="1" x14ac:dyDescent="0.2"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5:26" ht="15.75" customHeight="1" x14ac:dyDescent="0.2"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5:26" ht="15.75" customHeight="1" x14ac:dyDescent="0.2"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5:26" ht="15.75" customHeight="1" x14ac:dyDescent="0.2"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5:26" ht="15.75" customHeight="1" x14ac:dyDescent="0.2"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5:26" ht="15.75" customHeight="1" x14ac:dyDescent="0.2"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5:26" ht="15.75" customHeight="1" x14ac:dyDescent="0.2"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5:26" ht="15.75" customHeight="1" x14ac:dyDescent="0.2"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5:26" ht="15.75" customHeight="1" x14ac:dyDescent="0.2"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5:26" ht="15.75" customHeight="1" x14ac:dyDescent="0.2"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5:26" ht="15.75" customHeight="1" x14ac:dyDescent="0.2"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5:26" ht="15.75" customHeight="1" x14ac:dyDescent="0.2"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5:26" ht="15.75" customHeight="1" x14ac:dyDescent="0.2"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5:26" ht="15.75" customHeight="1" x14ac:dyDescent="0.2"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5:26" ht="15.75" customHeight="1" x14ac:dyDescent="0.2"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5:26" ht="15.75" customHeight="1" x14ac:dyDescent="0.2"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5:26" ht="15.75" customHeight="1" x14ac:dyDescent="0.2"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5:26" ht="15.75" customHeight="1" x14ac:dyDescent="0.2"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5:26" ht="15.75" customHeight="1" x14ac:dyDescent="0.2"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5:26" ht="15.75" customHeight="1" x14ac:dyDescent="0.2"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5:26" ht="15.75" customHeight="1" x14ac:dyDescent="0.2"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5:26" ht="15.75" customHeight="1" x14ac:dyDescent="0.2"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5:26" ht="15.75" customHeight="1" x14ac:dyDescent="0.2"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5:26" ht="15.75" customHeight="1" x14ac:dyDescent="0.2"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5:26" ht="15.75" customHeight="1" x14ac:dyDescent="0.2"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5:26" ht="15.75" customHeight="1" x14ac:dyDescent="0.2"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5:26" ht="15.75" customHeight="1" x14ac:dyDescent="0.2"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5:26" ht="15.75" customHeight="1" x14ac:dyDescent="0.2"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5:26" ht="15.75" customHeight="1" x14ac:dyDescent="0.2"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5:26" ht="15.75" customHeight="1" x14ac:dyDescent="0.2"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5:26" ht="15.75" customHeight="1" x14ac:dyDescent="0.2"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5:26" ht="15.75" customHeight="1" x14ac:dyDescent="0.2"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5:26" ht="15.75" customHeight="1" x14ac:dyDescent="0.2"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5:26" ht="15.75" customHeight="1" x14ac:dyDescent="0.2"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5:26" ht="15.75" customHeight="1" x14ac:dyDescent="0.2"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5:26" ht="15.75" customHeight="1" x14ac:dyDescent="0.2"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5:26" ht="15.75" customHeight="1" x14ac:dyDescent="0.2"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5:26" ht="15.75" customHeight="1" x14ac:dyDescent="0.2"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5:26" ht="15.75" customHeight="1" x14ac:dyDescent="0.2"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5:26" ht="15.75" customHeight="1" x14ac:dyDescent="0.2"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5:26" ht="15.75" customHeight="1" x14ac:dyDescent="0.2"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5:26" ht="15.75" customHeight="1" x14ac:dyDescent="0.2"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5:26" ht="15.75" customHeight="1" x14ac:dyDescent="0.2"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5:26" ht="15.75" customHeight="1" x14ac:dyDescent="0.2"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5:26" ht="15.75" customHeight="1" x14ac:dyDescent="0.2"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5:26" ht="15.75" customHeight="1" x14ac:dyDescent="0.2"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5:26" ht="15.75" customHeight="1" x14ac:dyDescent="0.2"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5:26" ht="15.75" customHeight="1" x14ac:dyDescent="0.2"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5:26" ht="15.75" customHeight="1" x14ac:dyDescent="0.2"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5:26" ht="15.75" customHeight="1" x14ac:dyDescent="0.2"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5:26" ht="15.75" customHeight="1" x14ac:dyDescent="0.2"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5:26" ht="15.75" customHeight="1" x14ac:dyDescent="0.2"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5:26" ht="15.75" customHeight="1" x14ac:dyDescent="0.2"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5:26" ht="15.75" customHeight="1" x14ac:dyDescent="0.2"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5:26" ht="15.75" customHeight="1" x14ac:dyDescent="0.2"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5:26" ht="15.75" customHeight="1" x14ac:dyDescent="0.2"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5:26" ht="15.75" customHeight="1" x14ac:dyDescent="0.2"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5:26" ht="15.75" customHeight="1" x14ac:dyDescent="0.2"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5:26" ht="15.75" customHeight="1" x14ac:dyDescent="0.2"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5:26" ht="15.75" customHeight="1" x14ac:dyDescent="0.2"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5:26" ht="15.75" customHeight="1" x14ac:dyDescent="0.2"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5:26" ht="15.75" customHeight="1" x14ac:dyDescent="0.2"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5:26" ht="15.75" customHeight="1" x14ac:dyDescent="0.2"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5:26" ht="15.75" customHeight="1" x14ac:dyDescent="0.2"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5:26" ht="15.75" customHeight="1" x14ac:dyDescent="0.2"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5:26" ht="15.75" customHeight="1" x14ac:dyDescent="0.2"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5:26" ht="15.75" customHeight="1" x14ac:dyDescent="0.2"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5:26" ht="15.75" customHeight="1" x14ac:dyDescent="0.2"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5:26" ht="15.75" customHeight="1" x14ac:dyDescent="0.2"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5:26" ht="15.75" customHeight="1" x14ac:dyDescent="0.2"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5:26" ht="15.75" customHeight="1" x14ac:dyDescent="0.2"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5:26" ht="15.75" customHeight="1" x14ac:dyDescent="0.2"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5:26" ht="15.75" customHeight="1" x14ac:dyDescent="0.2"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5:26" ht="15.75" customHeight="1" x14ac:dyDescent="0.2"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5:26" ht="15.75" customHeight="1" x14ac:dyDescent="0.2"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5:26" ht="15.75" customHeight="1" x14ac:dyDescent="0.2"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5:26" ht="15.75" customHeight="1" x14ac:dyDescent="0.2"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5:26" ht="15.75" customHeight="1" x14ac:dyDescent="0.2"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5:26" ht="15.75" customHeight="1" x14ac:dyDescent="0.2"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5:26" ht="15.75" customHeight="1" x14ac:dyDescent="0.2"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5:26" ht="15.75" customHeight="1" x14ac:dyDescent="0.2"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5:26" ht="15.75" customHeight="1" x14ac:dyDescent="0.2"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5:26" ht="15.75" customHeight="1" x14ac:dyDescent="0.2"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5:26" ht="15.75" customHeight="1" x14ac:dyDescent="0.2"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5:26" ht="15.75" customHeight="1" x14ac:dyDescent="0.2"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5:26" ht="15.75" customHeight="1" x14ac:dyDescent="0.2"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5:26" ht="15.75" customHeight="1" x14ac:dyDescent="0.2"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5:26" ht="15.75" customHeight="1" x14ac:dyDescent="0.2"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5:26" ht="15.75" customHeight="1" x14ac:dyDescent="0.2"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5:26" ht="15.75" customHeight="1" x14ac:dyDescent="0.2"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5:26" ht="15.75" customHeight="1" x14ac:dyDescent="0.2"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5:26" ht="15.75" customHeight="1" x14ac:dyDescent="0.2"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5:26" ht="15.75" customHeight="1" x14ac:dyDescent="0.2"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5:26" ht="15.75" customHeight="1" x14ac:dyDescent="0.2"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5:26" ht="15.75" customHeight="1" x14ac:dyDescent="0.2"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5:26" ht="15.75" customHeight="1" x14ac:dyDescent="0.2"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5:26" ht="15.75" customHeight="1" x14ac:dyDescent="0.2"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5:26" ht="15.75" customHeight="1" x14ac:dyDescent="0.2"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5:26" ht="15.75" customHeight="1" x14ac:dyDescent="0.2"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5:26" ht="15.75" customHeight="1" x14ac:dyDescent="0.2"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5:26" ht="15.75" customHeight="1" x14ac:dyDescent="0.2"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5:26" ht="15.75" customHeight="1" x14ac:dyDescent="0.2"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5:26" ht="15.75" customHeight="1" x14ac:dyDescent="0.2"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5:26" ht="15.75" customHeight="1" x14ac:dyDescent="0.2"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5:26" ht="15.75" customHeight="1" x14ac:dyDescent="0.2"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5:26" ht="15.75" customHeight="1" x14ac:dyDescent="0.2"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5:26" ht="15.75" customHeight="1" x14ac:dyDescent="0.2"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5:26" ht="15.75" customHeight="1" x14ac:dyDescent="0.2"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5:26" ht="15.75" customHeight="1" x14ac:dyDescent="0.2"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5:26" ht="15.75" customHeight="1" x14ac:dyDescent="0.2"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5:26" ht="15.75" customHeight="1" x14ac:dyDescent="0.2"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5:26" ht="15.75" customHeight="1" x14ac:dyDescent="0.2"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5:26" ht="15.75" customHeight="1" x14ac:dyDescent="0.2"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5:26" ht="15.75" customHeight="1" x14ac:dyDescent="0.2"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5:26" ht="15.75" customHeight="1" x14ac:dyDescent="0.2"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5:26" ht="15.75" customHeight="1" x14ac:dyDescent="0.2"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5:26" ht="15.75" customHeight="1" x14ac:dyDescent="0.2"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5:26" ht="15.75" customHeight="1" x14ac:dyDescent="0.2"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5:26" ht="15.75" customHeight="1" x14ac:dyDescent="0.2"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5:26" ht="15.75" customHeight="1" x14ac:dyDescent="0.2"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5:26" ht="15.75" customHeight="1" x14ac:dyDescent="0.2"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5:26" ht="15.75" customHeight="1" x14ac:dyDescent="0.2"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5:26" ht="15.75" customHeight="1" x14ac:dyDescent="0.2"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5:26" ht="15.75" customHeight="1" x14ac:dyDescent="0.2"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5:26" ht="15.75" customHeight="1" x14ac:dyDescent="0.2"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5:26" ht="15.75" customHeight="1" x14ac:dyDescent="0.2"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5:26" ht="15.75" customHeight="1" x14ac:dyDescent="0.2"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5:26" ht="15.75" customHeight="1" x14ac:dyDescent="0.2"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5:26" ht="15.75" customHeight="1" x14ac:dyDescent="0.2"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5:26" ht="15.75" customHeight="1" x14ac:dyDescent="0.2"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5:26" ht="15.75" customHeight="1" x14ac:dyDescent="0.2"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5:26" ht="15.75" customHeight="1" x14ac:dyDescent="0.2"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5:26" ht="15.75" customHeight="1" x14ac:dyDescent="0.2"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5:26" ht="15.75" customHeight="1" x14ac:dyDescent="0.2"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5:26" ht="15.75" customHeight="1" x14ac:dyDescent="0.2"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5:26" ht="15.75" customHeight="1" x14ac:dyDescent="0.2"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5:26" ht="15.75" customHeight="1" x14ac:dyDescent="0.2"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5:26" ht="15.75" customHeight="1" x14ac:dyDescent="0.2"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5:26" ht="15.75" customHeight="1" x14ac:dyDescent="0.2"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5:26" ht="15.75" customHeight="1" x14ac:dyDescent="0.2"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5:26" ht="15.75" customHeight="1" x14ac:dyDescent="0.2"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5:26" ht="15.75" customHeight="1" x14ac:dyDescent="0.2"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5:26" ht="15.75" customHeight="1" x14ac:dyDescent="0.2"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5:26" ht="15.75" customHeight="1" x14ac:dyDescent="0.2"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5:26" ht="15.75" customHeight="1" x14ac:dyDescent="0.2"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5:26" ht="15.75" customHeight="1" x14ac:dyDescent="0.2"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5:26" ht="15.75" customHeight="1" x14ac:dyDescent="0.2"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5:26" ht="15.75" customHeight="1" x14ac:dyDescent="0.2"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5:26" ht="15.75" customHeight="1" x14ac:dyDescent="0.2"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5:26" ht="15.75" customHeight="1" x14ac:dyDescent="0.2"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5:26" ht="15.75" customHeight="1" x14ac:dyDescent="0.2"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5:26" ht="15.75" customHeight="1" x14ac:dyDescent="0.2"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5:26" ht="15.75" customHeight="1" x14ac:dyDescent="0.2"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5:26" ht="15.75" customHeight="1" x14ac:dyDescent="0.2"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5:26" ht="15.75" customHeight="1" x14ac:dyDescent="0.2"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5:26" ht="15.75" customHeight="1" x14ac:dyDescent="0.2"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5:26" ht="15.75" customHeight="1" x14ac:dyDescent="0.2"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5:26" ht="15.75" customHeight="1" x14ac:dyDescent="0.2"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5:26" ht="15.75" customHeight="1" x14ac:dyDescent="0.2"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5:26" ht="15.75" customHeight="1" x14ac:dyDescent="0.2"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5:26" ht="15.75" customHeight="1" x14ac:dyDescent="0.2"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5:26" ht="15.75" customHeight="1" x14ac:dyDescent="0.2"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5:26" ht="15.75" customHeight="1" x14ac:dyDescent="0.2"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5:26" ht="15.75" customHeight="1" x14ac:dyDescent="0.2"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5:26" ht="15.75" customHeight="1" x14ac:dyDescent="0.2"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5:26" ht="15.75" customHeight="1" x14ac:dyDescent="0.2"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5:26" ht="15.75" customHeight="1" x14ac:dyDescent="0.2"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5:26" ht="15.75" customHeight="1" x14ac:dyDescent="0.2"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5:26" ht="15.75" customHeight="1" x14ac:dyDescent="0.2"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5:26" ht="15.75" customHeight="1" x14ac:dyDescent="0.2"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5:26" ht="15.75" customHeight="1" x14ac:dyDescent="0.2"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5:26" ht="15.75" customHeight="1" x14ac:dyDescent="0.2"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5:26" ht="15.75" customHeight="1" x14ac:dyDescent="0.2"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5:26" ht="15.75" customHeight="1" x14ac:dyDescent="0.2"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5:26" ht="15.75" customHeight="1" x14ac:dyDescent="0.2"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5:26" ht="15.75" customHeight="1" x14ac:dyDescent="0.2"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5:26" ht="15.75" customHeight="1" x14ac:dyDescent="0.2"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5:26" ht="15.75" customHeight="1" x14ac:dyDescent="0.2"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5:26" ht="15.75" customHeight="1" x14ac:dyDescent="0.2"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5:26" ht="15.75" customHeight="1" x14ac:dyDescent="0.2"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5:26" ht="15.75" customHeight="1" x14ac:dyDescent="0.2"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5:26" ht="15.75" customHeight="1" x14ac:dyDescent="0.2"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5:26" ht="15.75" customHeight="1" x14ac:dyDescent="0.2"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5:26" ht="15.75" customHeight="1" x14ac:dyDescent="0.2"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5:26" ht="15.75" customHeight="1" x14ac:dyDescent="0.2"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5:26" ht="15.75" customHeight="1" x14ac:dyDescent="0.2"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5:26" ht="15.75" customHeight="1" x14ac:dyDescent="0.2"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5:26" ht="15.75" customHeight="1" x14ac:dyDescent="0.2"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5:26" ht="15.75" customHeight="1" x14ac:dyDescent="0.2"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5:26" ht="15.75" customHeight="1" x14ac:dyDescent="0.2"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5:26" ht="15.75" customHeight="1" x14ac:dyDescent="0.2"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5:26" ht="15.75" customHeight="1" x14ac:dyDescent="0.2"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5:26" ht="15.75" customHeight="1" x14ac:dyDescent="0.2"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5:26" ht="15.75" customHeight="1" x14ac:dyDescent="0.2"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5:26" ht="15.75" customHeight="1" x14ac:dyDescent="0.2"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5:26" ht="15.75" customHeight="1" x14ac:dyDescent="0.2"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5:26" ht="15.75" customHeight="1" x14ac:dyDescent="0.2"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5:26" ht="15.75" customHeight="1" x14ac:dyDescent="0.2"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5:26" ht="15.75" customHeight="1" x14ac:dyDescent="0.2"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5:26" ht="15.75" customHeight="1" x14ac:dyDescent="0.2"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5:26" ht="15.75" customHeight="1" x14ac:dyDescent="0.2"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5:26" ht="15.75" customHeight="1" x14ac:dyDescent="0.2"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5:26" ht="15.75" customHeight="1" x14ac:dyDescent="0.2"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5:26" ht="15.75" customHeight="1" x14ac:dyDescent="0.2"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5:26" ht="15.75" customHeight="1" x14ac:dyDescent="0.2"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5:26" ht="15.75" customHeight="1" x14ac:dyDescent="0.2"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5:26" ht="15.75" customHeight="1" x14ac:dyDescent="0.2"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5:26" ht="15.75" customHeight="1" x14ac:dyDescent="0.2"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5:26" ht="15.75" customHeight="1" x14ac:dyDescent="0.2"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5:26" ht="15.75" customHeight="1" x14ac:dyDescent="0.2"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5:26" ht="15.75" customHeight="1" x14ac:dyDescent="0.2"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5:26" ht="15.75" customHeight="1" x14ac:dyDescent="0.2"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5:26" ht="15.75" customHeight="1" x14ac:dyDescent="0.2"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5:26" ht="15.75" customHeight="1" x14ac:dyDescent="0.2"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5:26" ht="15.75" customHeight="1" x14ac:dyDescent="0.2"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5:26" ht="15.75" customHeight="1" x14ac:dyDescent="0.2"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5:26" ht="15.75" customHeight="1" x14ac:dyDescent="0.2"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5:26" ht="15.75" customHeight="1" x14ac:dyDescent="0.2"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5:26" ht="15.75" customHeight="1" x14ac:dyDescent="0.2"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5:26" ht="15.75" customHeight="1" x14ac:dyDescent="0.2"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5:26" ht="15.75" customHeight="1" x14ac:dyDescent="0.2"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5:26" ht="15.75" customHeight="1" x14ac:dyDescent="0.2"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5:26" ht="15.75" customHeight="1" x14ac:dyDescent="0.2"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5:26" ht="15.75" customHeight="1" x14ac:dyDescent="0.2"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5:26" ht="15.75" customHeight="1" x14ac:dyDescent="0.2"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5:26" ht="15.75" customHeight="1" x14ac:dyDescent="0.2"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5:26" ht="15.75" customHeight="1" x14ac:dyDescent="0.2"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5:26" ht="15.75" customHeight="1" x14ac:dyDescent="0.2"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5:26" ht="15.75" customHeight="1" x14ac:dyDescent="0.2"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5:26" ht="15.75" customHeight="1" x14ac:dyDescent="0.2"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5:26" ht="15.75" customHeight="1" x14ac:dyDescent="0.2"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5:26" ht="15.75" customHeight="1" x14ac:dyDescent="0.2"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5:26" ht="15.75" customHeight="1" x14ac:dyDescent="0.2"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5:26" ht="15.75" customHeight="1" x14ac:dyDescent="0.2"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5:26" ht="15.75" customHeight="1" x14ac:dyDescent="0.2"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5:26" ht="15.75" customHeight="1" x14ac:dyDescent="0.2"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5:26" ht="15.75" customHeight="1" x14ac:dyDescent="0.2"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5:26" ht="15.75" customHeight="1" x14ac:dyDescent="0.2"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5:26" ht="15.75" customHeight="1" x14ac:dyDescent="0.2"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5:26" ht="15.75" customHeight="1" x14ac:dyDescent="0.2"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5:26" ht="15.75" customHeight="1" x14ac:dyDescent="0.2"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5:26" ht="15.75" customHeight="1" x14ac:dyDescent="0.2"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5:26" ht="15.75" customHeight="1" x14ac:dyDescent="0.2"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5:26" ht="15.75" customHeight="1" x14ac:dyDescent="0.2"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5:26" ht="15.75" customHeight="1" x14ac:dyDescent="0.2"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5:26" ht="15.75" customHeight="1" x14ac:dyDescent="0.2"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5:26" ht="15.75" customHeight="1" x14ac:dyDescent="0.2"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5:26" ht="15.75" customHeight="1" x14ac:dyDescent="0.2"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5:26" ht="15.75" customHeight="1" x14ac:dyDescent="0.2"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5:26" ht="15.75" customHeight="1" x14ac:dyDescent="0.2"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5:26" ht="15.75" customHeight="1" x14ac:dyDescent="0.2"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5:26" ht="15.75" customHeight="1" x14ac:dyDescent="0.2"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5:26" ht="15.75" customHeight="1" x14ac:dyDescent="0.2"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5:26" ht="15.75" customHeight="1" x14ac:dyDescent="0.2"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5:26" ht="15.75" customHeight="1" x14ac:dyDescent="0.2"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5:26" ht="15.75" customHeight="1" x14ac:dyDescent="0.2"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5:26" ht="15.75" customHeight="1" x14ac:dyDescent="0.2"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5:26" ht="15.75" customHeight="1" x14ac:dyDescent="0.2"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5:26" ht="15.75" customHeight="1" x14ac:dyDescent="0.2"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5:26" ht="15.75" customHeight="1" x14ac:dyDescent="0.2"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5:26" ht="15.75" customHeight="1" x14ac:dyDescent="0.2"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5:26" ht="15.75" customHeight="1" x14ac:dyDescent="0.2"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5:26" ht="15.75" customHeight="1" x14ac:dyDescent="0.2"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5:26" ht="15.75" customHeight="1" x14ac:dyDescent="0.2"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5:26" ht="15.75" customHeight="1" x14ac:dyDescent="0.2"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5:26" ht="15.75" customHeight="1" x14ac:dyDescent="0.2"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5:26" ht="15.75" customHeight="1" x14ac:dyDescent="0.2"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5:26" ht="15.75" customHeight="1" x14ac:dyDescent="0.2"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5:26" ht="15.75" customHeight="1" x14ac:dyDescent="0.2"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5:26" ht="15.75" customHeight="1" x14ac:dyDescent="0.2"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5:26" ht="15.75" customHeight="1" x14ac:dyDescent="0.2"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5:26" ht="15.75" customHeight="1" x14ac:dyDescent="0.2"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5:26" ht="15.75" customHeight="1" x14ac:dyDescent="0.2"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5:26" ht="15.75" customHeight="1" x14ac:dyDescent="0.2"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5:26" ht="15.75" customHeight="1" x14ac:dyDescent="0.2"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5:26" ht="15.75" customHeight="1" x14ac:dyDescent="0.2"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5:26" ht="15.75" customHeight="1" x14ac:dyDescent="0.2"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5:26" ht="15.75" customHeight="1" x14ac:dyDescent="0.2"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5:26" ht="15.75" customHeight="1" x14ac:dyDescent="0.2"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5:26" ht="15.75" customHeight="1" x14ac:dyDescent="0.2"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5:26" ht="15.75" customHeight="1" x14ac:dyDescent="0.2"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5:26" ht="15.75" customHeight="1" x14ac:dyDescent="0.2"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5:26" ht="15.75" customHeight="1" x14ac:dyDescent="0.2"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5:26" ht="15.75" customHeight="1" x14ac:dyDescent="0.2"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5:26" ht="15.75" customHeight="1" x14ac:dyDescent="0.2"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5:26" ht="15.75" customHeight="1" x14ac:dyDescent="0.2"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5:26" ht="15.75" customHeight="1" x14ac:dyDescent="0.2"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5:26" ht="15.75" customHeight="1" x14ac:dyDescent="0.2"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5:26" ht="15.75" customHeight="1" x14ac:dyDescent="0.2"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5:26" ht="15.75" customHeight="1" x14ac:dyDescent="0.2"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5:26" ht="15.75" customHeight="1" x14ac:dyDescent="0.2"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4"/>
  <sheetViews>
    <sheetView workbookViewId="0"/>
  </sheetViews>
  <sheetFormatPr defaultColWidth="14.42578125" defaultRowHeight="15" customHeight="1" x14ac:dyDescent="0.2"/>
  <cols>
    <col min="1" max="1" width="78.7109375" customWidth="1"/>
    <col min="2" max="25" width="14.42578125" customWidth="1"/>
  </cols>
  <sheetData>
    <row r="1" spans="1:26" ht="131.25" customHeight="1" x14ac:dyDescent="0.2">
      <c r="A1" s="22" t="s">
        <v>261</v>
      </c>
      <c r="B1" s="23" t="s">
        <v>269</v>
      </c>
      <c r="C1" s="23" t="s">
        <v>270</v>
      </c>
      <c r="D1" s="23" t="s">
        <v>271</v>
      </c>
      <c r="E1" s="23" t="s">
        <v>265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1"/>
    </row>
    <row r="2" spans="1:26" ht="12.75" customHeight="1" x14ac:dyDescent="0.2">
      <c r="A2" s="19" t="s">
        <v>266</v>
      </c>
      <c r="B2" s="24">
        <v>30</v>
      </c>
      <c r="C2" s="24">
        <v>40</v>
      </c>
      <c r="D2" s="24">
        <v>30</v>
      </c>
      <c r="E2" s="24">
        <v>100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1"/>
    </row>
    <row r="3" spans="1:26" ht="15.75" customHeight="1" x14ac:dyDescent="0.2">
      <c r="A3" s="3" t="str">
        <f>'Данные для ввода на bus.gov.ru'!D2</f>
        <v>МБОУ "Гимназия "Планета Детства"</v>
      </c>
      <c r="B3" s="12">
        <f>'Данные для ввода на bus.gov.ru'!AH2*0.3</f>
        <v>12</v>
      </c>
      <c r="C3" s="12">
        <f>'Данные для ввода на bus.gov.ru'!AL2*0.4</f>
        <v>40</v>
      </c>
      <c r="D3" s="25">
        <f>IFERROR((('Данные для ввода на bus.gov.ru'!AN2/'Данные для ввода на bus.gov.ru'!AO2)*100)*0.3,0)</f>
        <v>26</v>
      </c>
      <c r="E3" s="25">
        <f t="shared" ref="E3:E20" si="0">B3+C3+D3</f>
        <v>78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1"/>
    </row>
    <row r="4" spans="1:26" ht="15.75" customHeight="1" x14ac:dyDescent="0.2">
      <c r="A4" s="3" t="str">
        <f>'Данные для ввода на bus.gov.ru'!D3</f>
        <v>МБОУ "Гимназия № 11"</v>
      </c>
      <c r="B4" s="12">
        <f>'Данные для ввода на bus.gov.ru'!AH3*0.3</f>
        <v>12</v>
      </c>
      <c r="C4" s="12">
        <f>'Данные для ввода на bus.gov.ru'!AL3*0.4</f>
        <v>40</v>
      </c>
      <c r="D4" s="25">
        <f>IFERROR((('Данные для ввода на bus.gov.ru'!AN3/'Данные для ввода на bus.gov.ru'!AO3)*100)*0.3,0)</f>
        <v>22.105263157894733</v>
      </c>
      <c r="E4" s="25">
        <f t="shared" si="0"/>
        <v>74.10526315789474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1"/>
    </row>
    <row r="5" spans="1:26" ht="15.75" customHeight="1" x14ac:dyDescent="0.2">
      <c r="A5" s="3" t="str">
        <f>'Данные для ввода на bus.gov.ru'!D4</f>
        <v>МБОУ "Гимназия № 3"</v>
      </c>
      <c r="B5" s="12">
        <f>'Данные для ввода на bus.gov.ru'!AH4*0.3</f>
        <v>6</v>
      </c>
      <c r="C5" s="12">
        <f>'Данные для ввода на bus.gov.ru'!AL4*0.4</f>
        <v>40</v>
      </c>
      <c r="D5" s="25">
        <f>IFERROR((('Данные для ввода на bus.gov.ru'!AN4/'Данные для ввода на bus.gov.ru'!AO4)*100)*0.3,0)</f>
        <v>30</v>
      </c>
      <c r="E5" s="25">
        <f t="shared" si="0"/>
        <v>76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1"/>
    </row>
    <row r="6" spans="1:26" ht="15.75" customHeight="1" x14ac:dyDescent="0.2">
      <c r="A6" s="3" t="str">
        <f>'Данные для ввода на bus.gov.ru'!D5</f>
        <v>МБОУ "Гимназия № 8"</v>
      </c>
      <c r="B6" s="12">
        <f>'Данные для ввода на bus.gov.ru'!AH5*0.3</f>
        <v>18</v>
      </c>
      <c r="C6" s="12">
        <f>'Данные для ввода на bus.gov.ru'!AL5*0.4</f>
        <v>40</v>
      </c>
      <c r="D6" s="25">
        <f>IFERROR((('Данные для ввода на bus.gov.ru'!AN5/'Данные для ввода на bus.gov.ru'!AO5)*100)*0.3,0)</f>
        <v>30</v>
      </c>
      <c r="E6" s="25">
        <f t="shared" si="0"/>
        <v>88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1"/>
    </row>
    <row r="7" spans="1:26" ht="15.75" customHeight="1" x14ac:dyDescent="0.2">
      <c r="A7" s="3" t="str">
        <f>'Данные для ввода на bus.gov.ru'!D6</f>
        <v>МБОУ "Лицей "Эрудит"</v>
      </c>
      <c r="B7" s="12">
        <f>'Данные для ввода на bus.gov.ru'!AH6*0.3</f>
        <v>6</v>
      </c>
      <c r="C7" s="12">
        <f>'Данные для ввода на bus.gov.ru'!AL6*0.4</f>
        <v>40</v>
      </c>
      <c r="D7" s="25">
        <f>IFERROR((('Данные для ввода на bus.gov.ru'!AN6/'Данные для ввода на bus.gov.ru'!AO6)*100)*0.3,0)</f>
        <v>25.909090909090907</v>
      </c>
      <c r="E7" s="25">
        <f t="shared" si="0"/>
        <v>71.909090909090907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1"/>
    </row>
    <row r="8" spans="1:26" ht="15.75" customHeight="1" x14ac:dyDescent="0.2">
      <c r="A8" s="3" t="str">
        <f>'Данные для ввода на bus.gov.ru'!D7</f>
        <v>МБОУ "Лицей № 6"</v>
      </c>
      <c r="B8" s="12">
        <f>'Данные для ввода на bus.gov.ru'!AH7*0.3</f>
        <v>6</v>
      </c>
      <c r="C8" s="12">
        <f>'Данные для ввода на bus.gov.ru'!AL7*0.4</f>
        <v>40</v>
      </c>
      <c r="D8" s="25">
        <f>IFERROR((('Данные для ввода на bus.gov.ru'!AN7/'Данные для ввода на bus.gov.ru'!AO7)*100)*0.3,0)</f>
        <v>20.45454545454545</v>
      </c>
      <c r="E8" s="25">
        <f t="shared" si="0"/>
        <v>66.454545454545453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1"/>
    </row>
    <row r="9" spans="1:26" ht="15.75" customHeight="1" x14ac:dyDescent="0.2">
      <c r="A9" s="3" t="str">
        <f>'Данные для ввода на bus.gov.ru'!D8</f>
        <v>МБОУ "Лицей № 7"</v>
      </c>
      <c r="B9" s="12">
        <f>'Данные для ввода на bus.gov.ru'!AH8*0.3</f>
        <v>24</v>
      </c>
      <c r="C9" s="12">
        <f>'Данные для ввода на bus.gov.ru'!AL8*0.4</f>
        <v>40</v>
      </c>
      <c r="D9" s="25">
        <f>IFERROR((('Данные для ввода на bus.gov.ru'!AN8/'Данные для ввода на bus.gov.ru'!AO8)*100)*0.3,0)</f>
        <v>22.857142857142858</v>
      </c>
      <c r="E9" s="25">
        <f t="shared" si="0"/>
        <v>86.857142857142861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1"/>
    </row>
    <row r="10" spans="1:26" ht="15.75" customHeight="1" x14ac:dyDescent="0.2">
      <c r="A10" s="3" t="str">
        <f>'Данные для ввода на bus.gov.ru'!D9</f>
        <v>МБОУ "Лицей №24" им. П.С. Приходько</v>
      </c>
      <c r="B10" s="12">
        <f>'Данные для ввода на bus.gov.ru'!AH9*0.3</f>
        <v>6</v>
      </c>
      <c r="C10" s="12">
        <f>'Данные для ввода на bus.gov.ru'!AL9*0.4</f>
        <v>40</v>
      </c>
      <c r="D10" s="25">
        <f>IFERROR((('Данные для ввода на bus.gov.ru'!AN9/'Данные для ввода на bus.gov.ru'!AO9)*100)*0.3,0)</f>
        <v>26.666666666666664</v>
      </c>
      <c r="E10" s="25">
        <f t="shared" si="0"/>
        <v>72.666666666666657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1"/>
    </row>
    <row r="11" spans="1:26" ht="15.75" customHeight="1" x14ac:dyDescent="0.2">
      <c r="A11" s="3" t="str">
        <f>'Данные для ввода на bus.gov.ru'!D10</f>
        <v>МБОУ "Основная общеобразовательная школа № 26 имени А.С. Пушкина"</v>
      </c>
      <c r="B11" s="12">
        <f>'Данные для ввода на bus.gov.ru'!AH10*0.3</f>
        <v>6</v>
      </c>
      <c r="C11" s="12">
        <f>'Данные для ввода на bus.gov.ru'!AL10*0.4</f>
        <v>40</v>
      </c>
      <c r="D11" s="25">
        <f>IFERROR((('Данные для ввода на bus.gov.ru'!AN10/'Данные для ввода на bus.gov.ru'!AO10)*100)*0.3,0)</f>
        <v>28.823529411764703</v>
      </c>
      <c r="E11" s="25">
        <f t="shared" si="0"/>
        <v>74.823529411764696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1"/>
    </row>
    <row r="12" spans="1:26" ht="15.75" customHeight="1" x14ac:dyDescent="0.2">
      <c r="A12" s="3" t="str">
        <f>'Данные для ввода на bus.gov.ru'!D11</f>
        <v>МБОУ "Открытая (сменная) общеобразовательная школа № 1"</v>
      </c>
      <c r="B12" s="12">
        <f>'Данные для ввода на bus.gov.ru'!AH11*0.3</f>
        <v>18</v>
      </c>
      <c r="C12" s="12">
        <f>'Данные для ввода на bus.gov.ru'!AL11*0.4</f>
        <v>32</v>
      </c>
      <c r="D12" s="25">
        <f>IFERROR((('Данные для ввода на bus.gov.ru'!AN11/'Данные для ввода на bus.gov.ru'!AO11)*100)*0.3,0)</f>
        <v>30</v>
      </c>
      <c r="E12" s="25">
        <f t="shared" si="0"/>
        <v>80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1"/>
    </row>
    <row r="13" spans="1:26" ht="15.75" customHeight="1" x14ac:dyDescent="0.2">
      <c r="A13" s="3" t="str">
        <f>'Данные для ввода на bus.gov.ru'!D12</f>
        <v>МБОУ "Средняя общеобразовательная школа № 1"</v>
      </c>
      <c r="B13" s="12">
        <f>'Данные для ввода на bus.gov.ru'!AH12*0.3</f>
        <v>6</v>
      </c>
      <c r="C13" s="12">
        <f>'Данные для ввода на bus.gov.ru'!AL12*0.4</f>
        <v>40</v>
      </c>
      <c r="D13" s="25">
        <f>IFERROR((('Данные для ввода на bus.gov.ru'!AN12/'Данные для ввода на bus.gov.ru'!AO12)*100)*0.3,0)</f>
        <v>29.032258064516128</v>
      </c>
      <c r="E13" s="25">
        <f t="shared" si="0"/>
        <v>75.032258064516128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"/>
    </row>
    <row r="14" spans="1:26" ht="15.75" customHeight="1" x14ac:dyDescent="0.2">
      <c r="A14" s="3" t="str">
        <f>'Данные для ввода на bus.gov.ru'!D13</f>
        <v>МБОУ "Средняя общеобразовательная школа № 10 "Кадетский корпус юных спасателей"</v>
      </c>
      <c r="B14" s="12">
        <f>'Данные для ввода на bus.gov.ru'!AH13*0.3</f>
        <v>6</v>
      </c>
      <c r="C14" s="12">
        <f>'Данные для ввода на bus.gov.ru'!AL13*0.4</f>
        <v>40</v>
      </c>
      <c r="D14" s="25">
        <f>IFERROR((('Данные для ввода на bus.gov.ru'!AN13/'Данные для ввода на bus.gov.ru'!AO13)*100)*0.3,0)</f>
        <v>23.333333333333336</v>
      </c>
      <c r="E14" s="25">
        <f t="shared" si="0"/>
        <v>69.333333333333343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1"/>
    </row>
    <row r="15" spans="1:26" ht="15.75" customHeight="1" x14ac:dyDescent="0.2">
      <c r="A15" s="3" t="str">
        <f>'Данные для ввода на bus.gov.ru'!D14</f>
        <v>МБОУ "Средняя общеобразовательная школа № 13"</v>
      </c>
      <c r="B15" s="12">
        <f>'Данные для ввода на bus.gov.ru'!AH14*0.3</f>
        <v>6</v>
      </c>
      <c r="C15" s="12">
        <f>'Данные для ввода на bus.gov.ru'!AL14*0.4</f>
        <v>40</v>
      </c>
      <c r="D15" s="25">
        <f>IFERROR((('Данные для ввода на bus.gov.ru'!AN14/'Данные для ввода на bus.gov.ru'!AO14)*100)*0.3,0)</f>
        <v>30</v>
      </c>
      <c r="E15" s="25">
        <f t="shared" si="0"/>
        <v>76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1"/>
    </row>
    <row r="16" spans="1:26" ht="15.75" customHeight="1" x14ac:dyDescent="0.2">
      <c r="A16" s="3" t="str">
        <f>'Данные для ввода на bus.gov.ru'!D15</f>
        <v>МБОУ "Средняя общеобразовательная школа № 18"</v>
      </c>
      <c r="B16" s="12">
        <f>'Данные для ввода на bus.gov.ru'!AH15*0.3</f>
        <v>18</v>
      </c>
      <c r="C16" s="12">
        <f>'Данные для ввода на bus.gov.ru'!AL15*0.4</f>
        <v>40</v>
      </c>
      <c r="D16" s="25">
        <f>IFERROR((('Данные для ввода на bus.gov.ru'!AN15/'Данные для ввода на bus.gov.ru'!AO15)*100)*0.3,0)</f>
        <v>27.499999999999996</v>
      </c>
      <c r="E16" s="25">
        <f t="shared" si="0"/>
        <v>85.5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1"/>
    </row>
    <row r="17" spans="1:26" ht="15.75" customHeight="1" x14ac:dyDescent="0.2">
      <c r="A17" s="3" t="str">
        <f>'Данные для ввода на bus.gov.ru'!D16</f>
        <v>МБОУ "Средняя общеобразовательная школа № 19"</v>
      </c>
      <c r="B17" s="12">
        <f>'Данные для ввода на bus.gov.ru'!AH16*0.3</f>
        <v>6</v>
      </c>
      <c r="C17" s="12">
        <f>'Данные для ввода на bus.gov.ru'!AL16*0.4</f>
        <v>40</v>
      </c>
      <c r="D17" s="25">
        <f>IFERROR((('Данные для ввода на bus.gov.ru'!AN16/'Данные для ввода на bus.gov.ru'!AO16)*100)*0.3,0)</f>
        <v>30</v>
      </c>
      <c r="E17" s="25">
        <f t="shared" si="0"/>
        <v>76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1"/>
    </row>
    <row r="18" spans="1:26" ht="15.75" customHeight="1" x14ac:dyDescent="0.2">
      <c r="A18" s="3" t="str">
        <f>'Данные для ввода на bus.gov.ru'!D17</f>
        <v>МБОУ "Средняя общеобразовательная школа № 23"</v>
      </c>
      <c r="B18" s="12">
        <f>'Данные для ввода на bus.gov.ru'!AH17*0.3</f>
        <v>12</v>
      </c>
      <c r="C18" s="12">
        <f>'Данные для ввода на bus.gov.ru'!AL17*0.4</f>
        <v>40</v>
      </c>
      <c r="D18" s="25">
        <f>IFERROR((('Данные для ввода на bus.gov.ru'!AN17/'Данные для ввода на bus.gov.ru'!AO17)*100)*0.3,0)</f>
        <v>22.5</v>
      </c>
      <c r="E18" s="25">
        <f t="shared" si="0"/>
        <v>74.5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1"/>
    </row>
    <row r="19" spans="1:26" ht="15.75" customHeight="1" x14ac:dyDescent="0.2">
      <c r="A19" s="3" t="str">
        <f>'Данные для ввода на bus.gov.ru'!D18</f>
        <v>МБОУ «Кадетская средняя общеобразовательная школа № 2» имени Героя Советского Союза Матвея Степановича Батракова</v>
      </c>
      <c r="B19" s="12">
        <f>'Данные для ввода на bus.gov.ru'!AH18*0.3</f>
        <v>6</v>
      </c>
      <c r="C19" s="12">
        <f>'Данные для ввода на bus.gov.ru'!AL18*0.4</f>
        <v>40</v>
      </c>
      <c r="D19" s="25">
        <f>IFERROR((('Данные для ввода на bus.gov.ru'!AN18/'Данные для ввода на bus.gov.ru'!AO18)*100)*0.3,0)</f>
        <v>26</v>
      </c>
      <c r="E19" s="25">
        <f t="shared" si="0"/>
        <v>72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1"/>
    </row>
    <row r="20" spans="1:26" ht="15.75" customHeight="1" x14ac:dyDescent="0.2">
      <c r="A20" s="3" t="str">
        <f>'Данные для ввода на bus.gov.ru'!D19</f>
        <v>МБОУ «Основная общеобразовательная школа № 15"</v>
      </c>
      <c r="B20" s="12">
        <f>'Данные для ввода на bus.gov.ru'!AH19*0.3</f>
        <v>12</v>
      </c>
      <c r="C20" s="12">
        <f>'Данные для ввода на bus.gov.ru'!AL19*0.4</f>
        <v>40</v>
      </c>
      <c r="D20" s="25">
        <f>IFERROR((('Данные для ввода на bus.gov.ru'!AN19/'Данные для ввода на bus.gov.ru'!AO19)*100)*0.3,0)</f>
        <v>24</v>
      </c>
      <c r="E20" s="25">
        <f t="shared" si="0"/>
        <v>76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1"/>
    </row>
    <row r="21" spans="1:26" ht="15.75" customHeight="1" x14ac:dyDescent="0.2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1"/>
    </row>
    <row r="22" spans="1:26" ht="15.75" customHeight="1" x14ac:dyDescent="0.2"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1"/>
    </row>
    <row r="23" spans="1:26" ht="15.75" customHeight="1" x14ac:dyDescent="0.2"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1"/>
    </row>
    <row r="24" spans="1:26" ht="15.75" customHeight="1" x14ac:dyDescent="0.2"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1"/>
    </row>
    <row r="25" spans="1:26" ht="15.75" customHeight="1" x14ac:dyDescent="0.2"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1"/>
    </row>
    <row r="26" spans="1:26" ht="15.75" customHeight="1" x14ac:dyDescent="0.2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1"/>
    </row>
    <row r="27" spans="1:26" ht="15.75" customHeight="1" x14ac:dyDescent="0.2"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1"/>
    </row>
    <row r="28" spans="1:26" ht="15.75" customHeight="1" x14ac:dyDescent="0.2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1"/>
    </row>
    <row r="29" spans="1:26" ht="15.75" customHeight="1" x14ac:dyDescent="0.2"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1"/>
    </row>
    <row r="30" spans="1:26" ht="15.75" customHeight="1" x14ac:dyDescent="0.2"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11"/>
    </row>
    <row r="31" spans="1:26" ht="15.75" customHeight="1" x14ac:dyDescent="0.2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11"/>
    </row>
    <row r="32" spans="1:26" ht="15.75" customHeight="1" x14ac:dyDescent="0.2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11"/>
    </row>
    <row r="33" spans="6:26" ht="15.75" customHeight="1" x14ac:dyDescent="0.2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11"/>
    </row>
    <row r="34" spans="6:26" ht="15.75" customHeight="1" x14ac:dyDescent="0.2"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11"/>
    </row>
    <row r="35" spans="6:26" ht="15.75" customHeight="1" x14ac:dyDescent="0.2"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11"/>
    </row>
    <row r="36" spans="6:26" ht="15.75" customHeight="1" x14ac:dyDescent="0.2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11"/>
    </row>
    <row r="37" spans="6:26" ht="15.75" customHeight="1" x14ac:dyDescent="0.2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11"/>
    </row>
    <row r="38" spans="6:26" ht="15.75" customHeight="1" x14ac:dyDescent="0.2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11"/>
    </row>
    <row r="39" spans="6:26" ht="15.75" customHeight="1" x14ac:dyDescent="0.2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1"/>
    </row>
    <row r="40" spans="6:26" ht="15.75" customHeight="1" x14ac:dyDescent="0.2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11"/>
    </row>
    <row r="41" spans="6:26" ht="15.75" customHeight="1" x14ac:dyDescent="0.2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11"/>
    </row>
    <row r="42" spans="6:26" ht="15.75" customHeight="1" x14ac:dyDescent="0.2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11"/>
    </row>
    <row r="43" spans="6:26" ht="15.75" customHeight="1" x14ac:dyDescent="0.2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11"/>
    </row>
    <row r="44" spans="6:26" ht="15.75" customHeight="1" x14ac:dyDescent="0.2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1"/>
    </row>
    <row r="45" spans="6:26" ht="15.75" customHeight="1" x14ac:dyDescent="0.2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11"/>
    </row>
    <row r="46" spans="6:26" ht="15.75" customHeight="1" x14ac:dyDescent="0.2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11"/>
    </row>
    <row r="47" spans="6:26" ht="15.75" customHeight="1" x14ac:dyDescent="0.2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11"/>
    </row>
    <row r="48" spans="6:26" ht="15.75" customHeight="1" x14ac:dyDescent="0.2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11"/>
    </row>
    <row r="49" spans="6:26" ht="15.75" customHeight="1" x14ac:dyDescent="0.2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11"/>
    </row>
    <row r="50" spans="6:26" ht="15.75" customHeight="1" x14ac:dyDescent="0.2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11"/>
    </row>
    <row r="51" spans="6:26" ht="15.75" customHeight="1" x14ac:dyDescent="0.2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11"/>
    </row>
    <row r="52" spans="6:26" ht="15.75" customHeight="1" x14ac:dyDescent="0.2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11"/>
    </row>
    <row r="53" spans="6:26" ht="15.75" customHeight="1" x14ac:dyDescent="0.2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1"/>
    </row>
    <row r="54" spans="6:26" ht="15.75" customHeight="1" x14ac:dyDescent="0.2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1"/>
    </row>
    <row r="55" spans="6:26" ht="15.75" customHeight="1" x14ac:dyDescent="0.2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11"/>
    </row>
    <row r="56" spans="6:26" ht="15.75" customHeight="1" x14ac:dyDescent="0.2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11"/>
    </row>
    <row r="57" spans="6:26" ht="15.75" customHeight="1" x14ac:dyDescent="0.2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11"/>
    </row>
    <row r="58" spans="6:26" ht="15.75" customHeight="1" x14ac:dyDescent="0.2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11"/>
    </row>
    <row r="59" spans="6:26" ht="15.75" customHeight="1" x14ac:dyDescent="0.2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11"/>
    </row>
    <row r="60" spans="6:26" ht="15.75" customHeight="1" x14ac:dyDescent="0.2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11"/>
    </row>
    <row r="61" spans="6:26" ht="15.75" customHeight="1" x14ac:dyDescent="0.2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11"/>
    </row>
    <row r="62" spans="6:26" ht="15.75" customHeight="1" x14ac:dyDescent="0.2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11"/>
    </row>
    <row r="63" spans="6:26" ht="15.75" customHeight="1" x14ac:dyDescent="0.2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11"/>
    </row>
    <row r="64" spans="6:26" ht="15.75" customHeight="1" x14ac:dyDescent="0.2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11"/>
    </row>
    <row r="65" spans="6:26" ht="15.75" customHeight="1" x14ac:dyDescent="0.2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11"/>
    </row>
    <row r="66" spans="6:26" ht="15.75" customHeight="1" x14ac:dyDescent="0.2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11"/>
    </row>
    <row r="67" spans="6:26" ht="15.75" customHeight="1" x14ac:dyDescent="0.2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11"/>
    </row>
    <row r="68" spans="6:26" ht="15.75" customHeight="1" x14ac:dyDescent="0.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1"/>
    </row>
    <row r="69" spans="6:26" ht="15.75" customHeigh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11"/>
    </row>
    <row r="70" spans="6:26" ht="15.75" customHeigh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11"/>
    </row>
    <row r="71" spans="6:26" ht="15.75" customHeigh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11"/>
    </row>
    <row r="72" spans="6:26" ht="15.75" customHeigh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11"/>
    </row>
    <row r="73" spans="6:26" ht="15.75" customHeigh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11"/>
    </row>
    <row r="74" spans="6:26" ht="15.75" customHeigh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11"/>
    </row>
    <row r="75" spans="6:26" ht="15.75" customHeigh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11"/>
    </row>
    <row r="76" spans="6:26" ht="15.75" customHeigh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11"/>
    </row>
    <row r="77" spans="6:26" ht="15.75" customHeigh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11"/>
    </row>
    <row r="78" spans="6:26" ht="15.75" customHeigh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11"/>
    </row>
    <row r="79" spans="6:26" ht="15.75" customHeigh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11"/>
    </row>
    <row r="80" spans="6:26" ht="15.75" customHeigh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11"/>
    </row>
    <row r="81" spans="6:26" ht="15.75" customHeigh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11"/>
    </row>
    <row r="82" spans="6:26" ht="15.75" customHeigh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11"/>
    </row>
    <row r="83" spans="6:26" ht="15.75" customHeigh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11"/>
    </row>
    <row r="84" spans="6:26" ht="15.75" customHeigh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11"/>
    </row>
    <row r="85" spans="6:26" ht="15.75" customHeigh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11"/>
    </row>
    <row r="86" spans="6:26" ht="15.75" customHeigh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11"/>
    </row>
    <row r="87" spans="6:26" ht="15.75" customHeigh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11"/>
    </row>
    <row r="88" spans="6:26" ht="15.75" customHeigh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11"/>
    </row>
    <row r="89" spans="6:26" ht="15.75" customHeigh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11"/>
    </row>
    <row r="90" spans="6:26" ht="15.75" customHeigh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11"/>
    </row>
    <row r="91" spans="6:26" ht="15.75" customHeigh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11"/>
    </row>
    <row r="92" spans="6:26" ht="15.75" customHeigh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11"/>
    </row>
    <row r="93" spans="6:26" ht="15.75" customHeigh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11"/>
    </row>
    <row r="94" spans="6:26" ht="15.75" customHeigh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11"/>
    </row>
    <row r="95" spans="6:26" ht="15.75" customHeigh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1"/>
    </row>
    <row r="96" spans="6:26" ht="15.75" customHeigh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1"/>
    </row>
    <row r="97" spans="6:26" ht="15.75" customHeigh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11"/>
    </row>
    <row r="98" spans="6:26" ht="15.75" customHeigh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11"/>
    </row>
    <row r="99" spans="6:26" ht="15.75" customHeigh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11"/>
    </row>
    <row r="100" spans="6:26" ht="15.75" customHeight="1" x14ac:dyDescent="0.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11"/>
    </row>
    <row r="101" spans="6:26" ht="15.75" customHeight="1" x14ac:dyDescent="0.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1"/>
    </row>
    <row r="102" spans="6:26" ht="15.75" customHeight="1" x14ac:dyDescent="0.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11"/>
    </row>
    <row r="103" spans="6:26" ht="15.75" customHeight="1" x14ac:dyDescent="0.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11"/>
    </row>
    <row r="104" spans="6:26" ht="15.75" customHeight="1" x14ac:dyDescent="0.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11"/>
    </row>
    <row r="105" spans="6:26" ht="15.75" customHeight="1" x14ac:dyDescent="0.2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11"/>
    </row>
    <row r="106" spans="6:26" ht="15.75" customHeight="1" x14ac:dyDescent="0.2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1"/>
    </row>
    <row r="107" spans="6:26" ht="15.75" customHeight="1" x14ac:dyDescent="0.2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11"/>
    </row>
    <row r="108" spans="6:26" ht="15.75" customHeight="1" x14ac:dyDescent="0.2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11"/>
    </row>
    <row r="109" spans="6:26" ht="15.75" customHeight="1" x14ac:dyDescent="0.2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1"/>
    </row>
    <row r="110" spans="6:26" ht="15.75" customHeight="1" x14ac:dyDescent="0.2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11"/>
    </row>
    <row r="111" spans="6:26" ht="15.75" customHeight="1" x14ac:dyDescent="0.2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11"/>
    </row>
    <row r="112" spans="6:26" ht="15.75" customHeight="1" x14ac:dyDescent="0.2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11"/>
    </row>
    <row r="113" spans="6:26" ht="15.75" customHeight="1" x14ac:dyDescent="0.2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11"/>
    </row>
    <row r="114" spans="6:26" ht="15.75" customHeight="1" x14ac:dyDescent="0.2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11"/>
    </row>
    <row r="115" spans="6:26" ht="15.75" customHeight="1" x14ac:dyDescent="0.2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11"/>
    </row>
    <row r="116" spans="6:26" ht="15.75" customHeight="1" x14ac:dyDescent="0.2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11"/>
    </row>
    <row r="117" spans="6:26" ht="15.75" customHeight="1" x14ac:dyDescent="0.2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11"/>
    </row>
    <row r="118" spans="6:26" ht="15.75" customHeight="1" x14ac:dyDescent="0.2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11"/>
    </row>
    <row r="119" spans="6:26" ht="15.75" customHeight="1" x14ac:dyDescent="0.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11"/>
    </row>
    <row r="120" spans="6:26" ht="15.75" customHeight="1" x14ac:dyDescent="0.2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11"/>
    </row>
    <row r="121" spans="6:26" ht="15.75" customHeight="1" x14ac:dyDescent="0.2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11"/>
    </row>
    <row r="122" spans="6:26" ht="15.75" customHeight="1" x14ac:dyDescent="0.2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11"/>
    </row>
    <row r="123" spans="6:26" ht="15.75" customHeight="1" x14ac:dyDescent="0.2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11"/>
    </row>
    <row r="124" spans="6:26" ht="15.75" customHeight="1" x14ac:dyDescent="0.2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11"/>
    </row>
    <row r="125" spans="6:26" ht="15.75" customHeight="1" x14ac:dyDescent="0.2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11"/>
    </row>
    <row r="126" spans="6:26" ht="15.75" customHeight="1" x14ac:dyDescent="0.2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11"/>
    </row>
    <row r="127" spans="6:26" ht="15.75" customHeight="1" x14ac:dyDescent="0.2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11"/>
    </row>
    <row r="128" spans="6:26" ht="15.75" customHeight="1" x14ac:dyDescent="0.2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11"/>
    </row>
    <row r="129" spans="6:26" ht="15.75" customHeight="1" x14ac:dyDescent="0.2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11"/>
    </row>
    <row r="130" spans="6:26" ht="15.75" customHeight="1" x14ac:dyDescent="0.2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11"/>
    </row>
    <row r="131" spans="6:26" ht="15.75" customHeight="1" x14ac:dyDescent="0.2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11"/>
    </row>
    <row r="132" spans="6:26" ht="15.75" customHeight="1" x14ac:dyDescent="0.2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11"/>
    </row>
    <row r="133" spans="6:26" ht="15.75" customHeight="1" x14ac:dyDescent="0.2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11"/>
    </row>
    <row r="134" spans="6:26" ht="15.75" customHeight="1" x14ac:dyDescent="0.2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11"/>
    </row>
    <row r="135" spans="6:26" ht="15.75" customHeight="1" x14ac:dyDescent="0.2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11"/>
    </row>
    <row r="136" spans="6:26" ht="15.75" customHeight="1" x14ac:dyDescent="0.2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11"/>
    </row>
    <row r="137" spans="6:26" ht="15.75" customHeight="1" x14ac:dyDescent="0.2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1"/>
    </row>
    <row r="138" spans="6:26" ht="15.75" customHeight="1" x14ac:dyDescent="0.2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11"/>
    </row>
    <row r="139" spans="6:26" ht="15.75" customHeight="1" x14ac:dyDescent="0.2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11"/>
    </row>
    <row r="140" spans="6:26" ht="15.75" customHeight="1" x14ac:dyDescent="0.2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11"/>
    </row>
    <row r="141" spans="6:26" ht="15.75" customHeight="1" x14ac:dyDescent="0.2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11"/>
    </row>
    <row r="142" spans="6:26" ht="15.75" customHeight="1" x14ac:dyDescent="0.2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1"/>
    </row>
    <row r="143" spans="6:26" ht="15.75" customHeight="1" x14ac:dyDescent="0.2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11"/>
    </row>
    <row r="144" spans="6:26" ht="15.75" customHeight="1" x14ac:dyDescent="0.2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11"/>
    </row>
    <row r="145" spans="6:26" ht="15.75" customHeight="1" x14ac:dyDescent="0.2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11"/>
    </row>
    <row r="146" spans="6:26" ht="15.75" customHeight="1" x14ac:dyDescent="0.2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1"/>
    </row>
    <row r="147" spans="6:26" ht="15.75" customHeight="1" x14ac:dyDescent="0.2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11"/>
    </row>
    <row r="148" spans="6:26" ht="15.75" customHeight="1" x14ac:dyDescent="0.2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11"/>
    </row>
    <row r="149" spans="6:26" ht="15.75" customHeight="1" x14ac:dyDescent="0.2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1"/>
    </row>
    <row r="150" spans="6:26" ht="15.75" customHeight="1" x14ac:dyDescent="0.2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11"/>
    </row>
    <row r="151" spans="6:26" ht="15.75" customHeight="1" x14ac:dyDescent="0.2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1"/>
    </row>
    <row r="152" spans="6:26" ht="15.75" customHeight="1" x14ac:dyDescent="0.2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11"/>
    </row>
    <row r="153" spans="6:26" ht="15.75" customHeight="1" x14ac:dyDescent="0.2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11"/>
    </row>
    <row r="154" spans="6:26" ht="15.75" customHeight="1" x14ac:dyDescent="0.2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11"/>
    </row>
    <row r="155" spans="6:26" ht="15.75" customHeight="1" x14ac:dyDescent="0.2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1"/>
    </row>
    <row r="156" spans="6:26" ht="15.75" customHeight="1" x14ac:dyDescent="0.2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1"/>
    </row>
    <row r="157" spans="6:26" ht="15.75" customHeight="1" x14ac:dyDescent="0.2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1"/>
    </row>
    <row r="158" spans="6:26" ht="15.75" customHeight="1" x14ac:dyDescent="0.2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1"/>
    </row>
    <row r="159" spans="6:26" ht="15.75" customHeight="1" x14ac:dyDescent="0.2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11"/>
    </row>
    <row r="160" spans="6:26" ht="15.75" customHeight="1" x14ac:dyDescent="0.2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1"/>
    </row>
    <row r="161" spans="6:26" ht="15.75" customHeight="1" x14ac:dyDescent="0.2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11"/>
    </row>
    <row r="162" spans="6:26" ht="15.75" customHeight="1" x14ac:dyDescent="0.2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1"/>
    </row>
    <row r="163" spans="6:26" ht="15.75" customHeight="1" x14ac:dyDescent="0.2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11"/>
    </row>
    <row r="164" spans="6:26" ht="15.75" customHeight="1" x14ac:dyDescent="0.2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11"/>
    </row>
    <row r="165" spans="6:26" ht="15.75" customHeight="1" x14ac:dyDescent="0.2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11"/>
    </row>
    <row r="166" spans="6:26" ht="15.75" customHeight="1" x14ac:dyDescent="0.2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11"/>
    </row>
    <row r="167" spans="6:26" ht="15.75" customHeight="1" x14ac:dyDescent="0.2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11"/>
    </row>
    <row r="168" spans="6:26" ht="15.75" customHeight="1" x14ac:dyDescent="0.2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1"/>
    </row>
    <row r="169" spans="6:26" ht="15.75" customHeight="1" x14ac:dyDescent="0.2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11"/>
    </row>
    <row r="170" spans="6:26" ht="15.75" customHeight="1" x14ac:dyDescent="0.2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11"/>
    </row>
    <row r="171" spans="6:26" ht="15.75" customHeight="1" x14ac:dyDescent="0.2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11"/>
    </row>
    <row r="172" spans="6:26" ht="15.75" customHeight="1" x14ac:dyDescent="0.2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11"/>
    </row>
    <row r="173" spans="6:26" ht="15.75" customHeight="1" x14ac:dyDescent="0.2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11"/>
    </row>
    <row r="174" spans="6:26" ht="15.75" customHeight="1" x14ac:dyDescent="0.2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11"/>
    </row>
    <row r="175" spans="6:26" ht="15.75" customHeight="1" x14ac:dyDescent="0.2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1"/>
    </row>
    <row r="176" spans="6:26" ht="15.75" customHeight="1" x14ac:dyDescent="0.2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1"/>
    </row>
    <row r="177" spans="6:26" ht="15.75" customHeight="1" x14ac:dyDescent="0.2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1"/>
    </row>
    <row r="178" spans="6:26" ht="15.75" customHeight="1" x14ac:dyDescent="0.2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1"/>
    </row>
    <row r="179" spans="6:26" ht="15.75" customHeight="1" x14ac:dyDescent="0.2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11"/>
    </row>
    <row r="180" spans="6:26" ht="15.75" customHeight="1" x14ac:dyDescent="0.2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11"/>
    </row>
    <row r="181" spans="6:26" ht="15.75" customHeight="1" x14ac:dyDescent="0.2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11"/>
    </row>
    <row r="182" spans="6:26" ht="15.75" customHeight="1" x14ac:dyDescent="0.2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11"/>
    </row>
    <row r="183" spans="6:26" ht="15.75" customHeight="1" x14ac:dyDescent="0.2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11"/>
    </row>
    <row r="184" spans="6:26" ht="15.75" customHeight="1" x14ac:dyDescent="0.2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11"/>
    </row>
    <row r="185" spans="6:26" ht="15.75" customHeight="1" x14ac:dyDescent="0.2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11"/>
    </row>
    <row r="186" spans="6:26" ht="15.75" customHeight="1" x14ac:dyDescent="0.2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11"/>
    </row>
    <row r="187" spans="6:26" ht="15.75" customHeight="1" x14ac:dyDescent="0.2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11"/>
    </row>
    <row r="188" spans="6:26" ht="15.75" customHeight="1" x14ac:dyDescent="0.2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11"/>
    </row>
    <row r="189" spans="6:26" ht="15.75" customHeight="1" x14ac:dyDescent="0.2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11"/>
    </row>
    <row r="190" spans="6:26" ht="15.75" customHeight="1" x14ac:dyDescent="0.2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11"/>
    </row>
    <row r="191" spans="6:26" ht="15.75" customHeight="1" x14ac:dyDescent="0.2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11"/>
    </row>
    <row r="192" spans="6:26" ht="15.75" customHeight="1" x14ac:dyDescent="0.2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11"/>
    </row>
    <row r="193" spans="6:26" ht="15.75" customHeight="1" x14ac:dyDescent="0.2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11"/>
    </row>
    <row r="194" spans="6:26" ht="15.75" customHeight="1" x14ac:dyDescent="0.2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11"/>
    </row>
    <row r="195" spans="6:26" ht="15.75" customHeight="1" x14ac:dyDescent="0.2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11"/>
    </row>
    <row r="196" spans="6:26" ht="15.75" customHeight="1" x14ac:dyDescent="0.2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11"/>
    </row>
    <row r="197" spans="6:26" ht="15.75" customHeight="1" x14ac:dyDescent="0.2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11"/>
    </row>
    <row r="198" spans="6:26" ht="15.75" customHeight="1" x14ac:dyDescent="0.2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11"/>
    </row>
    <row r="199" spans="6:26" ht="15.75" customHeight="1" x14ac:dyDescent="0.2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11"/>
    </row>
    <row r="200" spans="6:26" ht="15.75" customHeight="1" x14ac:dyDescent="0.2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1"/>
    </row>
    <row r="201" spans="6:26" ht="15.75" customHeight="1" x14ac:dyDescent="0.2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11"/>
    </row>
    <row r="202" spans="6:26" ht="15.75" customHeight="1" x14ac:dyDescent="0.2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11"/>
    </row>
    <row r="203" spans="6:26" ht="15.75" customHeight="1" x14ac:dyDescent="0.2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11"/>
    </row>
    <row r="204" spans="6:26" ht="15.75" customHeight="1" x14ac:dyDescent="0.2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11"/>
    </row>
    <row r="205" spans="6:26" ht="15.75" customHeight="1" x14ac:dyDescent="0.2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1"/>
    </row>
    <row r="206" spans="6:26" ht="15.75" customHeight="1" x14ac:dyDescent="0.2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1"/>
    </row>
    <row r="207" spans="6:26" ht="15.75" customHeight="1" x14ac:dyDescent="0.2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11"/>
    </row>
    <row r="208" spans="6:26" ht="15.75" customHeight="1" x14ac:dyDescent="0.2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11"/>
    </row>
    <row r="209" spans="6:26" ht="15.75" customHeight="1" x14ac:dyDescent="0.2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11"/>
    </row>
    <row r="210" spans="6:26" ht="15.75" customHeight="1" x14ac:dyDescent="0.2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11"/>
    </row>
    <row r="211" spans="6:26" ht="15.75" customHeight="1" x14ac:dyDescent="0.2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11"/>
    </row>
    <row r="212" spans="6:26" ht="15.75" customHeight="1" x14ac:dyDescent="0.2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11"/>
    </row>
    <row r="213" spans="6:26" ht="15.75" customHeight="1" x14ac:dyDescent="0.2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11"/>
    </row>
    <row r="214" spans="6:26" ht="15.75" customHeight="1" x14ac:dyDescent="0.2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11"/>
    </row>
    <row r="215" spans="6:26" ht="15.75" customHeight="1" x14ac:dyDescent="0.2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11"/>
    </row>
    <row r="216" spans="6:26" ht="15.75" customHeight="1" x14ac:dyDescent="0.2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11"/>
    </row>
    <row r="217" spans="6:26" ht="15.75" customHeight="1" x14ac:dyDescent="0.2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11"/>
    </row>
    <row r="218" spans="6:26" ht="15.75" customHeight="1" x14ac:dyDescent="0.2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11"/>
    </row>
    <row r="219" spans="6:26" ht="15.75" customHeight="1" x14ac:dyDescent="0.2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11"/>
    </row>
    <row r="220" spans="6:26" ht="15.75" customHeight="1" x14ac:dyDescent="0.2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11"/>
    </row>
    <row r="221" spans="6:26" ht="15.75" customHeight="1" x14ac:dyDescent="0.2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11"/>
    </row>
    <row r="222" spans="6:26" ht="15.75" customHeight="1" x14ac:dyDescent="0.2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11"/>
    </row>
    <row r="223" spans="6:26" ht="15.75" customHeight="1" x14ac:dyDescent="0.2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11"/>
    </row>
    <row r="224" spans="6:26" ht="15.75" customHeight="1" x14ac:dyDescent="0.2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11"/>
    </row>
    <row r="225" spans="6:26" ht="15.75" customHeight="1" x14ac:dyDescent="0.2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11"/>
    </row>
    <row r="226" spans="6:26" ht="15.75" customHeight="1" x14ac:dyDescent="0.2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11"/>
    </row>
    <row r="227" spans="6:26" ht="15.75" customHeight="1" x14ac:dyDescent="0.2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11"/>
    </row>
    <row r="228" spans="6:26" ht="15.75" customHeight="1" x14ac:dyDescent="0.2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11"/>
    </row>
    <row r="229" spans="6:26" ht="15.75" customHeight="1" x14ac:dyDescent="0.2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11"/>
    </row>
    <row r="230" spans="6:26" ht="15.75" customHeight="1" x14ac:dyDescent="0.2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11"/>
    </row>
    <row r="231" spans="6:26" ht="15.75" customHeight="1" x14ac:dyDescent="0.2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11"/>
    </row>
    <row r="232" spans="6:26" ht="15.75" customHeight="1" x14ac:dyDescent="0.2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11"/>
    </row>
    <row r="233" spans="6:26" ht="15.75" customHeight="1" x14ac:dyDescent="0.2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11"/>
    </row>
    <row r="234" spans="6:26" ht="15.75" customHeight="1" x14ac:dyDescent="0.2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11"/>
    </row>
    <row r="235" spans="6:26" ht="15.75" customHeight="1" x14ac:dyDescent="0.2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11"/>
    </row>
    <row r="236" spans="6:26" ht="15.75" customHeight="1" x14ac:dyDescent="0.2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11"/>
    </row>
    <row r="237" spans="6:26" ht="15.75" customHeight="1" x14ac:dyDescent="0.2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11"/>
    </row>
    <row r="238" spans="6:26" ht="15.75" customHeight="1" x14ac:dyDescent="0.2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11"/>
    </row>
    <row r="239" spans="6:26" ht="15.75" customHeight="1" x14ac:dyDescent="0.2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11"/>
    </row>
    <row r="240" spans="6:26" ht="15.75" customHeight="1" x14ac:dyDescent="0.2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11"/>
    </row>
    <row r="241" spans="6:26" ht="15.75" customHeight="1" x14ac:dyDescent="0.2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11"/>
    </row>
    <row r="242" spans="6:26" ht="15.75" customHeight="1" x14ac:dyDescent="0.2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11"/>
    </row>
    <row r="243" spans="6:26" ht="15.75" customHeight="1" x14ac:dyDescent="0.2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11"/>
    </row>
    <row r="244" spans="6:26" ht="15.75" customHeight="1" x14ac:dyDescent="0.2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11"/>
    </row>
    <row r="245" spans="6:26" ht="15.75" customHeight="1" x14ac:dyDescent="0.2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11"/>
    </row>
    <row r="246" spans="6:26" ht="15.75" customHeight="1" x14ac:dyDescent="0.2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11"/>
    </row>
    <row r="247" spans="6:26" ht="15.75" customHeight="1" x14ac:dyDescent="0.2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11"/>
    </row>
    <row r="248" spans="6:26" ht="15.75" customHeight="1" x14ac:dyDescent="0.2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11"/>
    </row>
    <row r="249" spans="6:26" ht="15.75" customHeight="1" x14ac:dyDescent="0.2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11"/>
    </row>
    <row r="250" spans="6:26" ht="15.75" customHeight="1" x14ac:dyDescent="0.2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11"/>
    </row>
    <row r="251" spans="6:26" ht="15.75" customHeight="1" x14ac:dyDescent="0.2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11"/>
    </row>
    <row r="252" spans="6:26" ht="15.75" customHeight="1" x14ac:dyDescent="0.2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11"/>
    </row>
    <row r="253" spans="6:26" ht="15.75" customHeight="1" x14ac:dyDescent="0.2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11"/>
    </row>
    <row r="254" spans="6:26" ht="15.75" customHeight="1" x14ac:dyDescent="0.2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11"/>
    </row>
    <row r="255" spans="6:26" ht="15.75" customHeight="1" x14ac:dyDescent="0.2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11"/>
    </row>
    <row r="256" spans="6:26" ht="15.75" customHeight="1" x14ac:dyDescent="0.2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11"/>
    </row>
    <row r="257" spans="6:26" ht="15.75" customHeight="1" x14ac:dyDescent="0.2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11"/>
    </row>
    <row r="258" spans="6:26" ht="15.75" customHeight="1" x14ac:dyDescent="0.2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11"/>
    </row>
    <row r="259" spans="6:26" ht="15.75" customHeight="1" x14ac:dyDescent="0.2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11"/>
    </row>
    <row r="260" spans="6:26" ht="15.75" customHeight="1" x14ac:dyDescent="0.2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11"/>
    </row>
    <row r="261" spans="6:26" ht="15.75" customHeight="1" x14ac:dyDescent="0.2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11"/>
    </row>
    <row r="262" spans="6:26" ht="15.75" customHeight="1" x14ac:dyDescent="0.2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11"/>
    </row>
    <row r="263" spans="6:26" ht="15.75" customHeight="1" x14ac:dyDescent="0.2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11"/>
    </row>
    <row r="264" spans="6:26" ht="15.75" customHeight="1" x14ac:dyDescent="0.2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11"/>
    </row>
    <row r="265" spans="6:26" ht="15.75" customHeight="1" x14ac:dyDescent="0.2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11"/>
    </row>
    <row r="266" spans="6:26" ht="15.75" customHeight="1" x14ac:dyDescent="0.2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11"/>
    </row>
    <row r="267" spans="6:26" ht="15.75" customHeight="1" x14ac:dyDescent="0.2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11"/>
    </row>
    <row r="268" spans="6:26" ht="15.75" customHeight="1" x14ac:dyDescent="0.2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11"/>
    </row>
    <row r="269" spans="6:26" ht="15.75" customHeight="1" x14ac:dyDescent="0.2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11"/>
    </row>
    <row r="270" spans="6:26" ht="15.75" customHeight="1" x14ac:dyDescent="0.2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11"/>
    </row>
    <row r="271" spans="6:26" ht="15.75" customHeight="1" x14ac:dyDescent="0.2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11"/>
    </row>
    <row r="272" spans="6:26" ht="15.75" customHeight="1" x14ac:dyDescent="0.2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11"/>
    </row>
    <row r="273" spans="6:26" ht="15.75" customHeight="1" x14ac:dyDescent="0.2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11"/>
    </row>
    <row r="274" spans="6:26" ht="15.75" customHeight="1" x14ac:dyDescent="0.2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11"/>
    </row>
    <row r="275" spans="6:26" ht="15.75" customHeight="1" x14ac:dyDescent="0.2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11"/>
    </row>
    <row r="276" spans="6:26" ht="15.75" customHeight="1" x14ac:dyDescent="0.2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11"/>
    </row>
    <row r="277" spans="6:26" ht="15.75" customHeight="1" x14ac:dyDescent="0.2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11"/>
    </row>
    <row r="278" spans="6:26" ht="15.75" customHeight="1" x14ac:dyDescent="0.2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11"/>
    </row>
    <row r="279" spans="6:26" ht="15.75" customHeight="1" x14ac:dyDescent="0.2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11"/>
    </row>
    <row r="280" spans="6:26" ht="15.75" customHeight="1" x14ac:dyDescent="0.2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11"/>
    </row>
    <row r="281" spans="6:26" ht="15.75" customHeight="1" x14ac:dyDescent="0.2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11"/>
    </row>
    <row r="282" spans="6:26" ht="15.75" customHeight="1" x14ac:dyDescent="0.2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11"/>
    </row>
    <row r="283" spans="6:26" ht="15.75" customHeight="1" x14ac:dyDescent="0.2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11"/>
    </row>
    <row r="284" spans="6:26" ht="15.75" customHeight="1" x14ac:dyDescent="0.2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11"/>
    </row>
    <row r="285" spans="6:26" ht="15.75" customHeight="1" x14ac:dyDescent="0.2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11"/>
    </row>
    <row r="286" spans="6:26" ht="15.75" customHeight="1" x14ac:dyDescent="0.2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11"/>
    </row>
    <row r="287" spans="6:26" ht="15.75" customHeight="1" x14ac:dyDescent="0.2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11"/>
    </row>
    <row r="288" spans="6:26" ht="15.75" customHeight="1" x14ac:dyDescent="0.2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11"/>
    </row>
    <row r="289" spans="6:26" ht="15.75" customHeight="1" x14ac:dyDescent="0.2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11"/>
    </row>
    <row r="290" spans="6:26" ht="15.75" customHeight="1" x14ac:dyDescent="0.2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11"/>
    </row>
    <row r="291" spans="6:26" ht="15.75" customHeight="1" x14ac:dyDescent="0.2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11"/>
    </row>
    <row r="292" spans="6:26" ht="15.75" customHeight="1" x14ac:dyDescent="0.2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11"/>
    </row>
    <row r="293" spans="6:26" ht="15.75" customHeight="1" x14ac:dyDescent="0.2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11"/>
    </row>
    <row r="294" spans="6:26" ht="15.75" customHeight="1" x14ac:dyDescent="0.2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11"/>
    </row>
    <row r="295" spans="6:26" ht="15.75" customHeight="1" x14ac:dyDescent="0.2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11"/>
    </row>
    <row r="296" spans="6:26" ht="15.75" customHeight="1" x14ac:dyDescent="0.2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11"/>
    </row>
    <row r="297" spans="6:26" ht="15.75" customHeight="1" x14ac:dyDescent="0.2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11"/>
    </row>
    <row r="298" spans="6:26" ht="15.75" customHeight="1" x14ac:dyDescent="0.2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11"/>
    </row>
    <row r="299" spans="6:26" ht="15.75" customHeight="1" x14ac:dyDescent="0.2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11"/>
    </row>
    <row r="300" spans="6:26" ht="15.75" customHeight="1" x14ac:dyDescent="0.2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11"/>
    </row>
    <row r="301" spans="6:26" ht="15.75" customHeight="1" x14ac:dyDescent="0.2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11"/>
    </row>
    <row r="302" spans="6:26" ht="15.75" customHeight="1" x14ac:dyDescent="0.2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11"/>
    </row>
    <row r="303" spans="6:26" ht="15.75" customHeight="1" x14ac:dyDescent="0.2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11"/>
    </row>
    <row r="304" spans="6:26" ht="15.75" customHeight="1" x14ac:dyDescent="0.2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11"/>
    </row>
    <row r="305" spans="6:26" ht="15.75" customHeight="1" x14ac:dyDescent="0.2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11"/>
    </row>
    <row r="306" spans="6:26" ht="15.75" customHeight="1" x14ac:dyDescent="0.2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11"/>
    </row>
    <row r="307" spans="6:26" ht="15.75" customHeight="1" x14ac:dyDescent="0.2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11"/>
    </row>
    <row r="308" spans="6:26" ht="15.75" customHeight="1" x14ac:dyDescent="0.2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11"/>
    </row>
    <row r="309" spans="6:26" ht="15.75" customHeight="1" x14ac:dyDescent="0.2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11"/>
    </row>
    <row r="310" spans="6:26" ht="15.75" customHeight="1" x14ac:dyDescent="0.2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11"/>
    </row>
    <row r="311" spans="6:26" ht="15.75" customHeight="1" x14ac:dyDescent="0.2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11"/>
    </row>
    <row r="312" spans="6:26" ht="15.75" customHeight="1" x14ac:dyDescent="0.2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11"/>
    </row>
    <row r="313" spans="6:26" ht="15.75" customHeight="1" x14ac:dyDescent="0.2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11"/>
    </row>
    <row r="314" spans="6:26" ht="15.75" customHeight="1" x14ac:dyDescent="0.2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11"/>
    </row>
    <row r="315" spans="6:26" ht="15.75" customHeight="1" x14ac:dyDescent="0.2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11"/>
    </row>
    <row r="316" spans="6:26" ht="15.75" customHeight="1" x14ac:dyDescent="0.2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11"/>
    </row>
    <row r="317" spans="6:26" ht="15.75" customHeight="1" x14ac:dyDescent="0.2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11"/>
    </row>
    <row r="318" spans="6:26" ht="15.75" customHeight="1" x14ac:dyDescent="0.2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11"/>
    </row>
    <row r="319" spans="6:26" ht="15.75" customHeight="1" x14ac:dyDescent="0.2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11"/>
    </row>
    <row r="320" spans="6:26" ht="15.75" customHeight="1" x14ac:dyDescent="0.2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11"/>
    </row>
    <row r="321" spans="6:26" ht="15.75" customHeight="1" x14ac:dyDescent="0.2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11"/>
    </row>
    <row r="322" spans="6:26" ht="15.75" customHeight="1" x14ac:dyDescent="0.2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11"/>
    </row>
    <row r="323" spans="6:26" ht="15.75" customHeight="1" x14ac:dyDescent="0.2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11"/>
    </row>
    <row r="324" spans="6:26" ht="15.75" customHeight="1" x14ac:dyDescent="0.2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11"/>
    </row>
    <row r="325" spans="6:26" ht="15.75" customHeight="1" x14ac:dyDescent="0.2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11"/>
    </row>
    <row r="326" spans="6:26" ht="15.75" customHeight="1" x14ac:dyDescent="0.2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11"/>
    </row>
    <row r="327" spans="6:26" ht="15.75" customHeight="1" x14ac:dyDescent="0.2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11"/>
    </row>
    <row r="328" spans="6:26" ht="15.75" customHeight="1" x14ac:dyDescent="0.2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11"/>
    </row>
    <row r="329" spans="6:26" ht="15.75" customHeight="1" x14ac:dyDescent="0.2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11"/>
    </row>
    <row r="330" spans="6:26" ht="15.75" customHeight="1" x14ac:dyDescent="0.2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11"/>
    </row>
    <row r="331" spans="6:26" ht="15.75" customHeight="1" x14ac:dyDescent="0.2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11"/>
    </row>
    <row r="332" spans="6:26" ht="15.75" customHeight="1" x14ac:dyDescent="0.2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11"/>
    </row>
    <row r="333" spans="6:26" ht="15.75" customHeight="1" x14ac:dyDescent="0.2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11"/>
    </row>
    <row r="334" spans="6:26" ht="15.75" customHeight="1" x14ac:dyDescent="0.2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11"/>
    </row>
    <row r="335" spans="6:26" ht="15.75" customHeight="1" x14ac:dyDescent="0.2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11"/>
    </row>
    <row r="336" spans="6:26" ht="15.75" customHeight="1" x14ac:dyDescent="0.2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11"/>
    </row>
    <row r="337" spans="6:26" ht="15.75" customHeight="1" x14ac:dyDescent="0.2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11"/>
    </row>
    <row r="338" spans="6:26" ht="15.75" customHeight="1" x14ac:dyDescent="0.2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11"/>
    </row>
    <row r="339" spans="6:26" ht="15.75" customHeight="1" x14ac:dyDescent="0.2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11"/>
    </row>
    <row r="340" spans="6:26" ht="15.75" customHeight="1" x14ac:dyDescent="0.2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11"/>
    </row>
    <row r="341" spans="6:26" ht="15.75" customHeight="1" x14ac:dyDescent="0.2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11"/>
    </row>
    <row r="342" spans="6:26" ht="15.75" customHeight="1" x14ac:dyDescent="0.2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11"/>
    </row>
    <row r="343" spans="6:26" ht="15.75" customHeight="1" x14ac:dyDescent="0.2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11"/>
    </row>
    <row r="344" spans="6:26" ht="15.75" customHeight="1" x14ac:dyDescent="0.2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11"/>
    </row>
    <row r="345" spans="6:26" ht="15.75" customHeight="1" x14ac:dyDescent="0.2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11"/>
    </row>
    <row r="346" spans="6:26" ht="15.75" customHeight="1" x14ac:dyDescent="0.2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11"/>
    </row>
    <row r="347" spans="6:26" ht="15.75" customHeight="1" x14ac:dyDescent="0.2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11"/>
    </row>
    <row r="348" spans="6:26" ht="15.75" customHeight="1" x14ac:dyDescent="0.2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11"/>
    </row>
    <row r="349" spans="6:26" ht="15.75" customHeight="1" x14ac:dyDescent="0.2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11"/>
    </row>
    <row r="350" spans="6:26" ht="15.75" customHeight="1" x14ac:dyDescent="0.2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11"/>
    </row>
    <row r="351" spans="6:26" ht="15.75" customHeight="1" x14ac:dyDescent="0.2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11"/>
    </row>
    <row r="352" spans="6:26" ht="15.75" customHeight="1" x14ac:dyDescent="0.2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11"/>
    </row>
    <row r="353" spans="6:26" ht="15.75" customHeight="1" x14ac:dyDescent="0.2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11"/>
    </row>
    <row r="354" spans="6:26" ht="15.75" customHeight="1" x14ac:dyDescent="0.2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11"/>
    </row>
    <row r="355" spans="6:26" ht="15.75" customHeight="1" x14ac:dyDescent="0.2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11"/>
    </row>
    <row r="356" spans="6:26" ht="15.75" customHeight="1" x14ac:dyDescent="0.2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11"/>
    </row>
    <row r="357" spans="6:26" ht="15.75" customHeight="1" x14ac:dyDescent="0.2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11"/>
    </row>
    <row r="358" spans="6:26" ht="15.75" customHeight="1" x14ac:dyDescent="0.2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11"/>
    </row>
    <row r="359" spans="6:26" ht="15.75" customHeight="1" x14ac:dyDescent="0.2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11"/>
    </row>
    <row r="360" spans="6:26" ht="15.75" customHeight="1" x14ac:dyDescent="0.2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11"/>
    </row>
    <row r="361" spans="6:26" ht="15.75" customHeight="1" x14ac:dyDescent="0.2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11"/>
    </row>
    <row r="362" spans="6:26" ht="15.75" customHeight="1" x14ac:dyDescent="0.2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11"/>
    </row>
    <row r="363" spans="6:26" ht="15.75" customHeight="1" x14ac:dyDescent="0.2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11"/>
    </row>
    <row r="364" spans="6:26" ht="15.75" customHeight="1" x14ac:dyDescent="0.2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11"/>
    </row>
    <row r="365" spans="6:26" ht="15.75" customHeight="1" x14ac:dyDescent="0.2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11"/>
    </row>
    <row r="366" spans="6:26" ht="15.75" customHeight="1" x14ac:dyDescent="0.2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11"/>
    </row>
    <row r="367" spans="6:26" ht="15.75" customHeight="1" x14ac:dyDescent="0.2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11"/>
    </row>
    <row r="368" spans="6:26" ht="15.75" customHeight="1" x14ac:dyDescent="0.2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11"/>
    </row>
    <row r="369" spans="6:26" ht="15.75" customHeight="1" x14ac:dyDescent="0.2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11"/>
    </row>
    <row r="370" spans="6:26" ht="15.75" customHeight="1" x14ac:dyDescent="0.2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11"/>
    </row>
    <row r="371" spans="6:26" ht="15.75" customHeight="1" x14ac:dyDescent="0.2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11"/>
    </row>
    <row r="372" spans="6:26" ht="15.75" customHeight="1" x14ac:dyDescent="0.2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11"/>
    </row>
    <row r="373" spans="6:26" ht="15.75" customHeight="1" x14ac:dyDescent="0.2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11"/>
    </row>
    <row r="374" spans="6:26" ht="15.75" customHeight="1" x14ac:dyDescent="0.2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11"/>
    </row>
    <row r="375" spans="6:26" ht="15.75" customHeight="1" x14ac:dyDescent="0.2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11"/>
    </row>
    <row r="376" spans="6:26" ht="15.75" customHeight="1" x14ac:dyDescent="0.2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11"/>
    </row>
    <row r="377" spans="6:26" ht="15.75" customHeight="1" x14ac:dyDescent="0.2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11"/>
    </row>
    <row r="378" spans="6:26" ht="15.75" customHeight="1" x14ac:dyDescent="0.2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11"/>
    </row>
    <row r="379" spans="6:26" ht="15.75" customHeight="1" x14ac:dyDescent="0.2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11"/>
    </row>
    <row r="380" spans="6:26" ht="15.75" customHeight="1" x14ac:dyDescent="0.2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11"/>
    </row>
    <row r="381" spans="6:26" ht="15.75" customHeight="1" x14ac:dyDescent="0.2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11"/>
    </row>
    <row r="382" spans="6:26" ht="15.75" customHeight="1" x14ac:dyDescent="0.2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11"/>
    </row>
    <row r="383" spans="6:26" ht="15.75" customHeight="1" x14ac:dyDescent="0.2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11"/>
    </row>
    <row r="384" spans="6:26" ht="15.75" customHeight="1" x14ac:dyDescent="0.2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11"/>
    </row>
    <row r="385" spans="6:26" ht="15.75" customHeight="1" x14ac:dyDescent="0.2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11"/>
    </row>
    <row r="386" spans="6:26" ht="15.75" customHeight="1" x14ac:dyDescent="0.2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11"/>
    </row>
    <row r="387" spans="6:26" ht="15.75" customHeight="1" x14ac:dyDescent="0.2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11"/>
    </row>
    <row r="388" spans="6:26" ht="15.75" customHeight="1" x14ac:dyDescent="0.2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11"/>
    </row>
    <row r="389" spans="6:26" ht="15.75" customHeight="1" x14ac:dyDescent="0.2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11"/>
    </row>
    <row r="390" spans="6:26" ht="15.75" customHeight="1" x14ac:dyDescent="0.2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11"/>
    </row>
    <row r="391" spans="6:26" ht="15.75" customHeight="1" x14ac:dyDescent="0.2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11"/>
    </row>
    <row r="392" spans="6:26" ht="15.75" customHeight="1" x14ac:dyDescent="0.2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11"/>
    </row>
    <row r="393" spans="6:26" ht="15.75" customHeight="1" x14ac:dyDescent="0.2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11"/>
    </row>
    <row r="394" spans="6:26" ht="15.75" customHeight="1" x14ac:dyDescent="0.2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11"/>
    </row>
    <row r="395" spans="6:26" ht="15.75" customHeight="1" x14ac:dyDescent="0.2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11"/>
    </row>
    <row r="396" spans="6:26" ht="15.75" customHeight="1" x14ac:dyDescent="0.2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11"/>
    </row>
    <row r="397" spans="6:26" ht="15.75" customHeight="1" x14ac:dyDescent="0.2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11"/>
    </row>
    <row r="398" spans="6:26" ht="15.75" customHeight="1" x14ac:dyDescent="0.2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11"/>
    </row>
    <row r="399" spans="6:26" ht="15.75" customHeight="1" x14ac:dyDescent="0.2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11"/>
    </row>
    <row r="400" spans="6:26" ht="15.75" customHeight="1" x14ac:dyDescent="0.2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11"/>
    </row>
    <row r="401" spans="6:26" ht="15.75" customHeight="1" x14ac:dyDescent="0.2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11"/>
    </row>
    <row r="402" spans="6:26" ht="15.75" customHeight="1" x14ac:dyDescent="0.2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11"/>
    </row>
    <row r="403" spans="6:26" ht="15.75" customHeight="1" x14ac:dyDescent="0.2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11"/>
    </row>
    <row r="404" spans="6:26" ht="15.75" customHeight="1" x14ac:dyDescent="0.2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11"/>
    </row>
    <row r="405" spans="6:26" ht="15.75" customHeight="1" x14ac:dyDescent="0.2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11"/>
    </row>
    <row r="406" spans="6:26" ht="15.75" customHeight="1" x14ac:dyDescent="0.2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11"/>
    </row>
    <row r="407" spans="6:26" ht="15.75" customHeight="1" x14ac:dyDescent="0.2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11"/>
    </row>
    <row r="408" spans="6:26" ht="15.75" customHeight="1" x14ac:dyDescent="0.2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11"/>
    </row>
    <row r="409" spans="6:26" ht="15.75" customHeight="1" x14ac:dyDescent="0.2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11"/>
    </row>
    <row r="410" spans="6:26" ht="15.75" customHeight="1" x14ac:dyDescent="0.2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1"/>
    </row>
    <row r="411" spans="6:26" ht="15.75" customHeight="1" x14ac:dyDescent="0.2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11"/>
    </row>
    <row r="412" spans="6:26" ht="15.75" customHeight="1" x14ac:dyDescent="0.2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</row>
    <row r="413" spans="6:26" ht="15.75" customHeight="1" x14ac:dyDescent="0.2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11"/>
    </row>
    <row r="414" spans="6:26" ht="15.75" customHeight="1" x14ac:dyDescent="0.2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11"/>
    </row>
    <row r="415" spans="6:26" ht="15.75" customHeight="1" x14ac:dyDescent="0.2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11"/>
    </row>
    <row r="416" spans="6:26" ht="15.75" customHeight="1" x14ac:dyDescent="0.2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11"/>
    </row>
    <row r="417" spans="6:26" ht="15.75" customHeight="1" x14ac:dyDescent="0.2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11"/>
    </row>
    <row r="418" spans="6:26" ht="15.75" customHeight="1" x14ac:dyDescent="0.2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11"/>
    </row>
    <row r="419" spans="6:26" ht="15.75" customHeight="1" x14ac:dyDescent="0.2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11"/>
    </row>
    <row r="420" spans="6:26" ht="15.75" customHeight="1" x14ac:dyDescent="0.2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11"/>
    </row>
    <row r="421" spans="6:26" ht="15.75" customHeight="1" x14ac:dyDescent="0.2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11"/>
    </row>
    <row r="422" spans="6:26" ht="15.75" customHeight="1" x14ac:dyDescent="0.2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11"/>
    </row>
    <row r="423" spans="6:26" ht="15.75" customHeight="1" x14ac:dyDescent="0.2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11"/>
    </row>
    <row r="424" spans="6:26" ht="15.75" customHeight="1" x14ac:dyDescent="0.2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1"/>
    </row>
    <row r="425" spans="6:26" ht="15.75" customHeight="1" x14ac:dyDescent="0.2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11"/>
    </row>
    <row r="426" spans="6:26" ht="15.75" customHeight="1" x14ac:dyDescent="0.2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</row>
    <row r="427" spans="6:26" ht="15.75" customHeight="1" x14ac:dyDescent="0.2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11"/>
    </row>
    <row r="428" spans="6:26" ht="15.75" customHeight="1" x14ac:dyDescent="0.2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11"/>
    </row>
    <row r="429" spans="6:26" ht="15.75" customHeight="1" x14ac:dyDescent="0.2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11"/>
    </row>
    <row r="430" spans="6:26" ht="15.75" customHeight="1" x14ac:dyDescent="0.2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11"/>
    </row>
    <row r="431" spans="6:26" ht="15.75" customHeight="1" x14ac:dyDescent="0.2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11"/>
    </row>
    <row r="432" spans="6:26" ht="15.75" customHeight="1" x14ac:dyDescent="0.2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11"/>
    </row>
    <row r="433" spans="6:26" ht="15.75" customHeight="1" x14ac:dyDescent="0.2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11"/>
    </row>
    <row r="434" spans="6:26" ht="15.75" customHeight="1" x14ac:dyDescent="0.2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11"/>
    </row>
    <row r="435" spans="6:26" ht="15.75" customHeight="1" x14ac:dyDescent="0.2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11"/>
    </row>
    <row r="436" spans="6:26" ht="15.75" customHeight="1" x14ac:dyDescent="0.2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11"/>
    </row>
    <row r="437" spans="6:26" ht="15.75" customHeight="1" x14ac:dyDescent="0.2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11"/>
    </row>
    <row r="438" spans="6:26" ht="15.75" customHeight="1" x14ac:dyDescent="0.2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11"/>
    </row>
    <row r="439" spans="6:26" ht="15.75" customHeight="1" x14ac:dyDescent="0.2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11"/>
    </row>
    <row r="440" spans="6:26" ht="15.75" customHeight="1" x14ac:dyDescent="0.2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11"/>
    </row>
    <row r="441" spans="6:26" ht="15.75" customHeight="1" x14ac:dyDescent="0.2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11"/>
    </row>
    <row r="442" spans="6:26" ht="15.75" customHeight="1" x14ac:dyDescent="0.2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11"/>
    </row>
    <row r="443" spans="6:26" ht="15.75" customHeight="1" x14ac:dyDescent="0.2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11"/>
    </row>
    <row r="444" spans="6:26" ht="15.75" customHeight="1" x14ac:dyDescent="0.2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11"/>
    </row>
    <row r="445" spans="6:26" ht="15.75" customHeight="1" x14ac:dyDescent="0.2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11"/>
    </row>
    <row r="446" spans="6:26" ht="15.75" customHeight="1" x14ac:dyDescent="0.2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11"/>
    </row>
    <row r="447" spans="6:26" ht="15.75" customHeight="1" x14ac:dyDescent="0.2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11"/>
    </row>
    <row r="448" spans="6:26" ht="15.75" customHeight="1" x14ac:dyDescent="0.2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11"/>
    </row>
    <row r="449" spans="6:26" ht="15.75" customHeight="1" x14ac:dyDescent="0.2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11"/>
    </row>
    <row r="450" spans="6:26" ht="15.75" customHeight="1" x14ac:dyDescent="0.2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11"/>
    </row>
    <row r="451" spans="6:26" ht="15.75" customHeight="1" x14ac:dyDescent="0.2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11"/>
    </row>
    <row r="452" spans="6:26" ht="15.75" customHeight="1" x14ac:dyDescent="0.2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11"/>
    </row>
    <row r="453" spans="6:26" ht="15.75" customHeight="1" x14ac:dyDescent="0.2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11"/>
    </row>
    <row r="454" spans="6:26" ht="15.75" customHeight="1" x14ac:dyDescent="0.2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11"/>
    </row>
    <row r="455" spans="6:26" ht="15.75" customHeight="1" x14ac:dyDescent="0.2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11"/>
    </row>
    <row r="456" spans="6:26" ht="15.75" customHeight="1" x14ac:dyDescent="0.2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11"/>
    </row>
    <row r="457" spans="6:26" ht="15.75" customHeight="1" x14ac:dyDescent="0.2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11"/>
    </row>
    <row r="458" spans="6:26" ht="15.75" customHeight="1" x14ac:dyDescent="0.2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11"/>
    </row>
    <row r="459" spans="6:26" ht="15.75" customHeight="1" x14ac:dyDescent="0.2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11"/>
    </row>
    <row r="460" spans="6:26" ht="15.75" customHeight="1" x14ac:dyDescent="0.2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11"/>
    </row>
    <row r="461" spans="6:26" ht="15.75" customHeight="1" x14ac:dyDescent="0.2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11"/>
    </row>
    <row r="462" spans="6:26" ht="15.75" customHeight="1" x14ac:dyDescent="0.2"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6:26" ht="15.75" customHeight="1" x14ac:dyDescent="0.2"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6:26" ht="15.75" customHeight="1" x14ac:dyDescent="0.2"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6:26" ht="15.75" customHeight="1" x14ac:dyDescent="0.2"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6:26" ht="15.75" customHeight="1" x14ac:dyDescent="0.2"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6:26" ht="15.75" customHeight="1" x14ac:dyDescent="0.2"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6:26" ht="15.75" customHeight="1" x14ac:dyDescent="0.2"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6:26" ht="15.75" customHeight="1" x14ac:dyDescent="0.2"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6:26" ht="15.75" customHeight="1" x14ac:dyDescent="0.2"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6:26" ht="15.75" customHeight="1" x14ac:dyDescent="0.2"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6:26" ht="15.75" customHeight="1" x14ac:dyDescent="0.2"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6:26" ht="15.75" customHeight="1" x14ac:dyDescent="0.2"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6:26" ht="15.75" customHeight="1" x14ac:dyDescent="0.2"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6:26" ht="15.75" customHeight="1" x14ac:dyDescent="0.2"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6:26" ht="15.75" customHeight="1" x14ac:dyDescent="0.2"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6:26" ht="15.75" customHeight="1" x14ac:dyDescent="0.2"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6:26" ht="15.75" customHeight="1" x14ac:dyDescent="0.2"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6:26" ht="15.75" customHeight="1" x14ac:dyDescent="0.2"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6:26" ht="15.75" customHeight="1" x14ac:dyDescent="0.2"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6:26" ht="15.75" customHeight="1" x14ac:dyDescent="0.2"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6:26" ht="15.75" customHeight="1" x14ac:dyDescent="0.2"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6:26" ht="15.75" customHeight="1" x14ac:dyDescent="0.2"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6:26" ht="15.75" customHeight="1" x14ac:dyDescent="0.2"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6:26" ht="15.75" customHeight="1" x14ac:dyDescent="0.2"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6:26" ht="15.75" customHeight="1" x14ac:dyDescent="0.2"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6:26" ht="15.75" customHeight="1" x14ac:dyDescent="0.2"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6:26" ht="15.75" customHeight="1" x14ac:dyDescent="0.2"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6:26" ht="15.75" customHeight="1" x14ac:dyDescent="0.2"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6:26" ht="15.75" customHeight="1" x14ac:dyDescent="0.2"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6:26" ht="15.75" customHeight="1" x14ac:dyDescent="0.2"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6:26" ht="15.75" customHeight="1" x14ac:dyDescent="0.2"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6:26" ht="15.75" customHeight="1" x14ac:dyDescent="0.2"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6:26" ht="15.75" customHeight="1" x14ac:dyDescent="0.2"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6:26" ht="15.75" customHeight="1" x14ac:dyDescent="0.2"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6:26" ht="15.75" customHeight="1" x14ac:dyDescent="0.2"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6:26" ht="15.75" customHeight="1" x14ac:dyDescent="0.2"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6:26" ht="15.75" customHeight="1" x14ac:dyDescent="0.2"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6:26" ht="15.75" customHeight="1" x14ac:dyDescent="0.2"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6:26" ht="15.75" customHeight="1" x14ac:dyDescent="0.2"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6:26" ht="15.75" customHeight="1" x14ac:dyDescent="0.2"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6:26" ht="15.75" customHeight="1" x14ac:dyDescent="0.2"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6:26" ht="15.75" customHeight="1" x14ac:dyDescent="0.2"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6:26" ht="15.75" customHeight="1" x14ac:dyDescent="0.2"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6:26" ht="15.75" customHeight="1" x14ac:dyDescent="0.2"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6:26" ht="15.75" customHeight="1" x14ac:dyDescent="0.2"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6:26" ht="15.75" customHeight="1" x14ac:dyDescent="0.2"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6:26" ht="15.75" customHeight="1" x14ac:dyDescent="0.2"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6:26" ht="15.75" customHeight="1" x14ac:dyDescent="0.2"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6:26" ht="15.75" customHeight="1" x14ac:dyDescent="0.2"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6:26" ht="15.75" customHeight="1" x14ac:dyDescent="0.2"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6:26" ht="15.75" customHeight="1" x14ac:dyDescent="0.2"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6:26" ht="15.75" customHeight="1" x14ac:dyDescent="0.2"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6:26" ht="15.75" customHeight="1" x14ac:dyDescent="0.2"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6:26" ht="15.75" customHeight="1" x14ac:dyDescent="0.2"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6:26" ht="15.75" customHeight="1" x14ac:dyDescent="0.2"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6:26" ht="15.75" customHeight="1" x14ac:dyDescent="0.2"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6:26" ht="15.75" customHeight="1" x14ac:dyDescent="0.2"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6:26" ht="15.75" customHeight="1" x14ac:dyDescent="0.2"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6:26" ht="15.75" customHeight="1" x14ac:dyDescent="0.2"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6:26" ht="15.75" customHeight="1" x14ac:dyDescent="0.2"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6:26" ht="15.75" customHeight="1" x14ac:dyDescent="0.2"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6:26" ht="15.75" customHeight="1" x14ac:dyDescent="0.2"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6:26" ht="15.75" customHeight="1" x14ac:dyDescent="0.2"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6:26" ht="15.75" customHeight="1" x14ac:dyDescent="0.2"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6:26" ht="15.75" customHeight="1" x14ac:dyDescent="0.2"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6:26" ht="15.75" customHeight="1" x14ac:dyDescent="0.2"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6:26" ht="15.75" customHeight="1" x14ac:dyDescent="0.2"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6:26" ht="15.75" customHeight="1" x14ac:dyDescent="0.2"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6:26" ht="15.75" customHeight="1" x14ac:dyDescent="0.2"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6:26" ht="15.75" customHeight="1" x14ac:dyDescent="0.2"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6:26" ht="15.75" customHeight="1" x14ac:dyDescent="0.2"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6:26" ht="15.75" customHeight="1" x14ac:dyDescent="0.2"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6:26" ht="15.75" customHeight="1" x14ac:dyDescent="0.2"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6:26" ht="15.75" customHeight="1" x14ac:dyDescent="0.2"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6:26" ht="15.75" customHeight="1" x14ac:dyDescent="0.2"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6:26" ht="15.75" customHeight="1" x14ac:dyDescent="0.2"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6:26" ht="15.75" customHeight="1" x14ac:dyDescent="0.2"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6:26" ht="15.75" customHeight="1" x14ac:dyDescent="0.2"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6:26" ht="15.75" customHeight="1" x14ac:dyDescent="0.2"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6:26" ht="15.75" customHeight="1" x14ac:dyDescent="0.2"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6:26" ht="15.75" customHeight="1" x14ac:dyDescent="0.2"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6:26" ht="15.75" customHeight="1" x14ac:dyDescent="0.2"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6:26" ht="15.75" customHeight="1" x14ac:dyDescent="0.2"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6:26" ht="15.75" customHeight="1" x14ac:dyDescent="0.2"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6:26" ht="15.75" customHeight="1" x14ac:dyDescent="0.2"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6:26" ht="15.75" customHeight="1" x14ac:dyDescent="0.2"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6:26" ht="15.75" customHeight="1" x14ac:dyDescent="0.2"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6:26" ht="15.75" customHeight="1" x14ac:dyDescent="0.2"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6:26" ht="15.75" customHeight="1" x14ac:dyDescent="0.2"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6:26" ht="15.75" customHeight="1" x14ac:dyDescent="0.2"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6:26" ht="15.75" customHeight="1" x14ac:dyDescent="0.2"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6:26" ht="15.75" customHeight="1" x14ac:dyDescent="0.2"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6:26" ht="15.75" customHeight="1" x14ac:dyDescent="0.2"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6:26" ht="15.75" customHeight="1" x14ac:dyDescent="0.2"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6:26" ht="15.75" customHeight="1" x14ac:dyDescent="0.2"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6:26" ht="15.75" customHeight="1" x14ac:dyDescent="0.2"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6:26" ht="15.75" customHeight="1" x14ac:dyDescent="0.2"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6:26" ht="15.75" customHeight="1" x14ac:dyDescent="0.2"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6:26" ht="15.75" customHeight="1" x14ac:dyDescent="0.2"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6:26" ht="15.75" customHeight="1" x14ac:dyDescent="0.2"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6:26" ht="15.75" customHeight="1" x14ac:dyDescent="0.2"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6:26" ht="15.75" customHeight="1" x14ac:dyDescent="0.2"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6:26" ht="15.75" customHeight="1" x14ac:dyDescent="0.2"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6:26" ht="15.75" customHeight="1" x14ac:dyDescent="0.2"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6:26" ht="15.75" customHeight="1" x14ac:dyDescent="0.2"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6:26" ht="15.75" customHeight="1" x14ac:dyDescent="0.2"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6:26" ht="15.75" customHeight="1" x14ac:dyDescent="0.2"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6:26" ht="15.75" customHeight="1" x14ac:dyDescent="0.2"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6:26" ht="15.75" customHeight="1" x14ac:dyDescent="0.2"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6:26" ht="15.75" customHeight="1" x14ac:dyDescent="0.2"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6:26" ht="15.75" customHeight="1" x14ac:dyDescent="0.2"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6:26" ht="15.75" customHeight="1" x14ac:dyDescent="0.2"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6:26" ht="15.75" customHeight="1" x14ac:dyDescent="0.2"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6:26" ht="15.75" customHeight="1" x14ac:dyDescent="0.2"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6:26" ht="15.75" customHeight="1" x14ac:dyDescent="0.2"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6:26" ht="15.75" customHeight="1" x14ac:dyDescent="0.2"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6:26" ht="15.75" customHeight="1" x14ac:dyDescent="0.2"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6:26" ht="15.75" customHeight="1" x14ac:dyDescent="0.2"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6:26" ht="15.75" customHeight="1" x14ac:dyDescent="0.2"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6:26" ht="15.75" customHeight="1" x14ac:dyDescent="0.2"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6:26" ht="15.75" customHeight="1" x14ac:dyDescent="0.2"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6:26" ht="15.75" customHeight="1" x14ac:dyDescent="0.2"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6:26" ht="15.75" customHeight="1" x14ac:dyDescent="0.2"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6:26" ht="15.75" customHeight="1" x14ac:dyDescent="0.2"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6:26" ht="15.75" customHeight="1" x14ac:dyDescent="0.2"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6:26" ht="15.75" customHeight="1" x14ac:dyDescent="0.2"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6:26" ht="15.75" customHeight="1" x14ac:dyDescent="0.2"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6:26" ht="15.75" customHeight="1" x14ac:dyDescent="0.2"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6:26" ht="15.75" customHeight="1" x14ac:dyDescent="0.2"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6:26" ht="15.75" customHeight="1" x14ac:dyDescent="0.2"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6:26" ht="15.75" customHeight="1" x14ac:dyDescent="0.2"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6:26" ht="15.75" customHeight="1" x14ac:dyDescent="0.2"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6:26" ht="15.75" customHeight="1" x14ac:dyDescent="0.2"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6:26" ht="15.75" customHeight="1" x14ac:dyDescent="0.2"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6:26" ht="15.75" customHeight="1" x14ac:dyDescent="0.2"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6:26" ht="15.75" customHeight="1" x14ac:dyDescent="0.2"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6:26" ht="15.75" customHeight="1" x14ac:dyDescent="0.2"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6:26" ht="15.75" customHeight="1" x14ac:dyDescent="0.2"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6:26" ht="15.75" customHeight="1" x14ac:dyDescent="0.2"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6:26" ht="15.75" customHeight="1" x14ac:dyDescent="0.2"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6:26" ht="15.75" customHeight="1" x14ac:dyDescent="0.2"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6:26" ht="15.75" customHeight="1" x14ac:dyDescent="0.2"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6:26" ht="15.75" customHeight="1" x14ac:dyDescent="0.2"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6:26" ht="15.75" customHeight="1" x14ac:dyDescent="0.2"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6:26" ht="15.75" customHeight="1" x14ac:dyDescent="0.2"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6:26" ht="15.75" customHeight="1" x14ac:dyDescent="0.2"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6:26" ht="15.75" customHeight="1" x14ac:dyDescent="0.2"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6:26" ht="15.75" customHeight="1" x14ac:dyDescent="0.2"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6:26" ht="15.75" customHeight="1" x14ac:dyDescent="0.2"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6:26" ht="15.75" customHeight="1" x14ac:dyDescent="0.2"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6:26" ht="15.75" customHeight="1" x14ac:dyDescent="0.2"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6:26" ht="15.75" customHeight="1" x14ac:dyDescent="0.2"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6:26" ht="15.75" customHeight="1" x14ac:dyDescent="0.2"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6:26" ht="15.75" customHeight="1" x14ac:dyDescent="0.2"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6:26" ht="15.75" customHeight="1" x14ac:dyDescent="0.2"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6:26" ht="15.75" customHeight="1" x14ac:dyDescent="0.2"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6:26" ht="15.75" customHeight="1" x14ac:dyDescent="0.2"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6:26" ht="15.75" customHeight="1" x14ac:dyDescent="0.2"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6:26" ht="15.75" customHeight="1" x14ac:dyDescent="0.2"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6:26" ht="15.75" customHeight="1" x14ac:dyDescent="0.2"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6:26" ht="15.75" customHeight="1" x14ac:dyDescent="0.2"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6:26" ht="15.75" customHeight="1" x14ac:dyDescent="0.2"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6:26" ht="15.75" customHeight="1" x14ac:dyDescent="0.2"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6:26" ht="15.75" customHeight="1" x14ac:dyDescent="0.2"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6:26" ht="15.75" customHeight="1" x14ac:dyDescent="0.2"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6:26" ht="15.75" customHeight="1" x14ac:dyDescent="0.2"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6:26" ht="15.75" customHeight="1" x14ac:dyDescent="0.2"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6:26" ht="15.75" customHeight="1" x14ac:dyDescent="0.2"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6:26" ht="15.75" customHeight="1" x14ac:dyDescent="0.2"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6:26" ht="15.75" customHeight="1" x14ac:dyDescent="0.2"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6:26" ht="15.75" customHeight="1" x14ac:dyDescent="0.2"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6:26" ht="15.75" customHeight="1" x14ac:dyDescent="0.2"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6:26" ht="15.75" customHeight="1" x14ac:dyDescent="0.2"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6:26" ht="15.75" customHeight="1" x14ac:dyDescent="0.2"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6:26" ht="15.75" customHeight="1" x14ac:dyDescent="0.2"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6:26" ht="15.75" customHeight="1" x14ac:dyDescent="0.2"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6:26" ht="15.75" customHeight="1" x14ac:dyDescent="0.2"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6:26" ht="15.75" customHeight="1" x14ac:dyDescent="0.2"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6:26" ht="15.75" customHeight="1" x14ac:dyDescent="0.2"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6:26" ht="15.75" customHeight="1" x14ac:dyDescent="0.2"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6:26" ht="15.75" customHeight="1" x14ac:dyDescent="0.2"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6:26" ht="15.75" customHeight="1" x14ac:dyDescent="0.2"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6:26" ht="15.75" customHeight="1" x14ac:dyDescent="0.2"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6:26" ht="15.75" customHeight="1" x14ac:dyDescent="0.2"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6:26" ht="15.75" customHeight="1" x14ac:dyDescent="0.2"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6:26" ht="15.75" customHeight="1" x14ac:dyDescent="0.2"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6:26" ht="15.75" customHeight="1" x14ac:dyDescent="0.2"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6:26" ht="15.75" customHeight="1" x14ac:dyDescent="0.2"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6:26" ht="15.75" customHeight="1" x14ac:dyDescent="0.2"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6:26" ht="15.75" customHeight="1" x14ac:dyDescent="0.2"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6:26" ht="15.75" customHeight="1" x14ac:dyDescent="0.2"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6:26" ht="15.75" customHeight="1" x14ac:dyDescent="0.2"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6:26" ht="15.75" customHeight="1" x14ac:dyDescent="0.2"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6:26" ht="15.75" customHeight="1" x14ac:dyDescent="0.2"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6:26" ht="15.75" customHeight="1" x14ac:dyDescent="0.2"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6:26" ht="15.75" customHeight="1" x14ac:dyDescent="0.2"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6:26" ht="15.75" customHeight="1" x14ac:dyDescent="0.2"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6:26" ht="15.75" customHeight="1" x14ac:dyDescent="0.2"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6:26" ht="15.75" customHeight="1" x14ac:dyDescent="0.2"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6:26" ht="15.75" customHeight="1" x14ac:dyDescent="0.2"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6:26" ht="15.75" customHeight="1" x14ac:dyDescent="0.2"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6:26" ht="15.75" customHeight="1" x14ac:dyDescent="0.2"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6:26" ht="15.75" customHeight="1" x14ac:dyDescent="0.2"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6:26" ht="15.75" customHeight="1" x14ac:dyDescent="0.2"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6:26" ht="15.75" customHeight="1" x14ac:dyDescent="0.2"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6:26" ht="15.75" customHeight="1" x14ac:dyDescent="0.2"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6:26" ht="15.75" customHeight="1" x14ac:dyDescent="0.2"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6:26" ht="15.75" customHeight="1" x14ac:dyDescent="0.2"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6:26" ht="15.75" customHeight="1" x14ac:dyDescent="0.2"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6:26" ht="15.75" customHeight="1" x14ac:dyDescent="0.2"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6:26" ht="15.75" customHeight="1" x14ac:dyDescent="0.2"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6:26" ht="15.75" customHeight="1" x14ac:dyDescent="0.2"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6:26" ht="15.75" customHeight="1" x14ac:dyDescent="0.2"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6:26" ht="15.75" customHeight="1" x14ac:dyDescent="0.2"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6:26" ht="15.75" customHeight="1" x14ac:dyDescent="0.2"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6:26" ht="15.75" customHeight="1" x14ac:dyDescent="0.2"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6:26" ht="15.75" customHeight="1" x14ac:dyDescent="0.2"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6:26" ht="15.75" customHeight="1" x14ac:dyDescent="0.2"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6:26" ht="15.75" customHeight="1" x14ac:dyDescent="0.2"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6:26" ht="15.75" customHeight="1" x14ac:dyDescent="0.2"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6:26" ht="15.75" customHeight="1" x14ac:dyDescent="0.2"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6:26" ht="15.75" customHeight="1" x14ac:dyDescent="0.2"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6:26" ht="15.75" customHeight="1" x14ac:dyDescent="0.2"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6:26" ht="15.75" customHeight="1" x14ac:dyDescent="0.2"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6:26" ht="15.75" customHeight="1" x14ac:dyDescent="0.2"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6:26" ht="15.75" customHeight="1" x14ac:dyDescent="0.2"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6:26" ht="15.75" customHeight="1" x14ac:dyDescent="0.2"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6:26" ht="15.75" customHeight="1" x14ac:dyDescent="0.2"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6:26" ht="15.75" customHeight="1" x14ac:dyDescent="0.2"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6:26" ht="15.75" customHeight="1" x14ac:dyDescent="0.2"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6:26" ht="15.75" customHeight="1" x14ac:dyDescent="0.2"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6:26" ht="15.75" customHeight="1" x14ac:dyDescent="0.2"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6:26" ht="15.75" customHeight="1" x14ac:dyDescent="0.2"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6:26" ht="15.75" customHeight="1" x14ac:dyDescent="0.2"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6:26" ht="15.75" customHeight="1" x14ac:dyDescent="0.2"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6:26" ht="15.75" customHeight="1" x14ac:dyDescent="0.2"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6:26" ht="15.75" customHeight="1" x14ac:dyDescent="0.2"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6:26" ht="15.75" customHeight="1" x14ac:dyDescent="0.2"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6:26" ht="15.75" customHeight="1" x14ac:dyDescent="0.2"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6:26" ht="15.75" customHeight="1" x14ac:dyDescent="0.2"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6:26" ht="15.75" customHeight="1" x14ac:dyDescent="0.2"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6:26" ht="15.75" customHeight="1" x14ac:dyDescent="0.2"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6:26" ht="15.75" customHeight="1" x14ac:dyDescent="0.2"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6:26" ht="15.75" customHeight="1" x14ac:dyDescent="0.2"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6:26" ht="15.75" customHeight="1" x14ac:dyDescent="0.2"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6:26" ht="15.75" customHeight="1" x14ac:dyDescent="0.2"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6:26" ht="15.75" customHeight="1" x14ac:dyDescent="0.2"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6:26" ht="15.75" customHeight="1" x14ac:dyDescent="0.2"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6:26" ht="15.75" customHeight="1" x14ac:dyDescent="0.2"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6:26" ht="15.75" customHeight="1" x14ac:dyDescent="0.2"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6:26" ht="15.75" customHeight="1" x14ac:dyDescent="0.2"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6:26" ht="15.75" customHeight="1" x14ac:dyDescent="0.2"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6:26" ht="15.75" customHeight="1" x14ac:dyDescent="0.2"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6:26" ht="15.75" customHeight="1" x14ac:dyDescent="0.2"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6:26" ht="15.75" customHeight="1" x14ac:dyDescent="0.2"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6:26" ht="15.75" customHeight="1" x14ac:dyDescent="0.2"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6:26" ht="15.75" customHeight="1" x14ac:dyDescent="0.2"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6:26" ht="15.75" customHeight="1" x14ac:dyDescent="0.2"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6:26" ht="15.75" customHeight="1" x14ac:dyDescent="0.2"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6:26" ht="15.75" customHeight="1" x14ac:dyDescent="0.2"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6:26" ht="15.75" customHeight="1" x14ac:dyDescent="0.2"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6:26" ht="15.75" customHeight="1" x14ac:dyDescent="0.2"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6:26" ht="15.75" customHeight="1" x14ac:dyDescent="0.2"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6:26" ht="15.75" customHeight="1" x14ac:dyDescent="0.2"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6:26" ht="15.75" customHeight="1" x14ac:dyDescent="0.2"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6:26" ht="15.75" customHeight="1" x14ac:dyDescent="0.2"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6:26" ht="15.75" customHeight="1" x14ac:dyDescent="0.2"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6:26" ht="15.75" customHeight="1" x14ac:dyDescent="0.2"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6:26" ht="15.75" customHeight="1" x14ac:dyDescent="0.2"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6:26" ht="15.75" customHeight="1" x14ac:dyDescent="0.2"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6:26" ht="15.75" customHeight="1" x14ac:dyDescent="0.2"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6:26" ht="15.75" customHeight="1" x14ac:dyDescent="0.2"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6:26" ht="15.75" customHeight="1" x14ac:dyDescent="0.2"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6:26" ht="15.75" customHeight="1" x14ac:dyDescent="0.2"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6:26" ht="15.75" customHeight="1" x14ac:dyDescent="0.2"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6:26" ht="15.75" customHeight="1" x14ac:dyDescent="0.2"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6:26" ht="15.75" customHeight="1" x14ac:dyDescent="0.2"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6:26" ht="15.75" customHeight="1" x14ac:dyDescent="0.2"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6:26" ht="15.75" customHeight="1" x14ac:dyDescent="0.2"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6:26" ht="15.75" customHeight="1" x14ac:dyDescent="0.2"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6:26" ht="15.75" customHeight="1" x14ac:dyDescent="0.2"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6:26" ht="15.75" customHeight="1" x14ac:dyDescent="0.2"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6:26" ht="15.75" customHeight="1" x14ac:dyDescent="0.2"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6:26" ht="15.75" customHeight="1" x14ac:dyDescent="0.2"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6:26" ht="15.75" customHeight="1" x14ac:dyDescent="0.2"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6:26" ht="15.75" customHeight="1" x14ac:dyDescent="0.2"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6:26" ht="15.75" customHeight="1" x14ac:dyDescent="0.2"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6:26" ht="15.75" customHeight="1" x14ac:dyDescent="0.2"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6:26" ht="15.75" customHeight="1" x14ac:dyDescent="0.2"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6:26" ht="15.75" customHeight="1" x14ac:dyDescent="0.2"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6:26" ht="15.75" customHeight="1" x14ac:dyDescent="0.2"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6:26" ht="15.75" customHeight="1" x14ac:dyDescent="0.2"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6:26" ht="15.75" customHeight="1" x14ac:dyDescent="0.2"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6:26" ht="15.75" customHeight="1" x14ac:dyDescent="0.2"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6:26" ht="15.75" customHeight="1" x14ac:dyDescent="0.2"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6:26" ht="15.75" customHeight="1" x14ac:dyDescent="0.2"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6:26" ht="15.75" customHeight="1" x14ac:dyDescent="0.2"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6:26" ht="15.75" customHeight="1" x14ac:dyDescent="0.2"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6:26" ht="15.75" customHeight="1" x14ac:dyDescent="0.2"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6:26" ht="15.75" customHeight="1" x14ac:dyDescent="0.2"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6:26" ht="15.75" customHeight="1" x14ac:dyDescent="0.2"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6:26" ht="15.75" customHeight="1" x14ac:dyDescent="0.2"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6:26" ht="15.75" customHeight="1" x14ac:dyDescent="0.2"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6:26" ht="15.75" customHeight="1" x14ac:dyDescent="0.2"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6:26" ht="15.75" customHeight="1" x14ac:dyDescent="0.2"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6:26" ht="15.75" customHeight="1" x14ac:dyDescent="0.2"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6:26" ht="15.75" customHeight="1" x14ac:dyDescent="0.2"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6:26" ht="15.75" customHeight="1" x14ac:dyDescent="0.2"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6:26" ht="15.75" customHeight="1" x14ac:dyDescent="0.2"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6:26" ht="15.75" customHeight="1" x14ac:dyDescent="0.2"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6:26" ht="15.75" customHeight="1" x14ac:dyDescent="0.2"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6:26" ht="15.75" customHeight="1" x14ac:dyDescent="0.2"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6:26" ht="15.75" customHeight="1" x14ac:dyDescent="0.2"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6:26" ht="15.75" customHeight="1" x14ac:dyDescent="0.2"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6:26" ht="15.75" customHeight="1" x14ac:dyDescent="0.2"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6:26" ht="15.75" customHeight="1" x14ac:dyDescent="0.2"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6:26" ht="15.75" customHeight="1" x14ac:dyDescent="0.2"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6:26" ht="15.75" customHeight="1" x14ac:dyDescent="0.2"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6:26" ht="15.75" customHeight="1" x14ac:dyDescent="0.2"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6:26" ht="15.75" customHeight="1" x14ac:dyDescent="0.2"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6:26" ht="15.75" customHeight="1" x14ac:dyDescent="0.2"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6:26" ht="15.75" customHeight="1" x14ac:dyDescent="0.2"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6:26" ht="15.75" customHeight="1" x14ac:dyDescent="0.2"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6:26" ht="15.75" customHeight="1" x14ac:dyDescent="0.2"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6:26" ht="15.75" customHeight="1" x14ac:dyDescent="0.2"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6:26" ht="15.75" customHeight="1" x14ac:dyDescent="0.2"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6:26" ht="15.75" customHeight="1" x14ac:dyDescent="0.2"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6:26" ht="15.75" customHeight="1" x14ac:dyDescent="0.2"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6:26" ht="15.75" customHeight="1" x14ac:dyDescent="0.2"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6:26" ht="15.75" customHeight="1" x14ac:dyDescent="0.2"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6:26" ht="15.75" customHeight="1" x14ac:dyDescent="0.2"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6:26" ht="15.75" customHeight="1" x14ac:dyDescent="0.2"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6:26" ht="15.75" customHeight="1" x14ac:dyDescent="0.2"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6:26" ht="15.75" customHeight="1" x14ac:dyDescent="0.2"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6:26" ht="15.75" customHeight="1" x14ac:dyDescent="0.2"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6:26" ht="15.75" customHeight="1" x14ac:dyDescent="0.2"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6:26" ht="15.75" customHeight="1" x14ac:dyDescent="0.2"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6:26" ht="15.75" customHeight="1" x14ac:dyDescent="0.2"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6:26" ht="15.75" customHeight="1" x14ac:dyDescent="0.2"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6:26" ht="15.75" customHeight="1" x14ac:dyDescent="0.2"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6:26" ht="15.75" customHeight="1" x14ac:dyDescent="0.2"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6:26" ht="15.75" customHeight="1" x14ac:dyDescent="0.2"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6:26" ht="15.75" customHeight="1" x14ac:dyDescent="0.2"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6:26" ht="15.75" customHeight="1" x14ac:dyDescent="0.2"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6:26" ht="15.75" customHeight="1" x14ac:dyDescent="0.2"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6:26" ht="15.75" customHeight="1" x14ac:dyDescent="0.2"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6:26" ht="15.75" customHeight="1" x14ac:dyDescent="0.2"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6:26" ht="15.75" customHeight="1" x14ac:dyDescent="0.2"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6:26" ht="15.75" customHeight="1" x14ac:dyDescent="0.2"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6:26" ht="15.75" customHeight="1" x14ac:dyDescent="0.2"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6:26" ht="15.75" customHeight="1" x14ac:dyDescent="0.2"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6:26" ht="15.75" customHeight="1" x14ac:dyDescent="0.2"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6:26" ht="15.75" customHeight="1" x14ac:dyDescent="0.2"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6:26" ht="15.75" customHeight="1" x14ac:dyDescent="0.2"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6:26" ht="15.75" customHeight="1" x14ac:dyDescent="0.2"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6:26" ht="15.75" customHeight="1" x14ac:dyDescent="0.2"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6:26" ht="15.75" customHeight="1" x14ac:dyDescent="0.2"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6:26" ht="15.75" customHeight="1" x14ac:dyDescent="0.2"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6:26" ht="15.75" customHeight="1" x14ac:dyDescent="0.2"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6:26" ht="15.75" customHeight="1" x14ac:dyDescent="0.2"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6:26" ht="15.75" customHeight="1" x14ac:dyDescent="0.2"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6:26" ht="15.75" customHeight="1" x14ac:dyDescent="0.2"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6:26" ht="15.75" customHeight="1" x14ac:dyDescent="0.2"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6:26" ht="15.75" customHeight="1" x14ac:dyDescent="0.2"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6:26" ht="15.75" customHeight="1" x14ac:dyDescent="0.2"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6:26" ht="15.75" customHeight="1" x14ac:dyDescent="0.2"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6:26" ht="15.75" customHeight="1" x14ac:dyDescent="0.2"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6:26" ht="15.75" customHeight="1" x14ac:dyDescent="0.2"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6:26" ht="15.75" customHeight="1" x14ac:dyDescent="0.2"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6:26" ht="15.75" customHeight="1" x14ac:dyDescent="0.2"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6:26" ht="15.75" customHeight="1" x14ac:dyDescent="0.2"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6:26" ht="15.75" customHeight="1" x14ac:dyDescent="0.2"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6:26" ht="15.75" customHeight="1" x14ac:dyDescent="0.2"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6:26" ht="15.75" customHeight="1" x14ac:dyDescent="0.2"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6:26" ht="15.75" customHeight="1" x14ac:dyDescent="0.2"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6:26" ht="15.75" customHeight="1" x14ac:dyDescent="0.2"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6:26" ht="15.75" customHeight="1" x14ac:dyDescent="0.2"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6:26" ht="15.75" customHeight="1" x14ac:dyDescent="0.2"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6:26" ht="15.75" customHeight="1" x14ac:dyDescent="0.2"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6:26" ht="15.75" customHeight="1" x14ac:dyDescent="0.2"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6:26" ht="15.75" customHeight="1" x14ac:dyDescent="0.2"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6:26" ht="15.75" customHeight="1" x14ac:dyDescent="0.2"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6:26" ht="15.75" customHeight="1" x14ac:dyDescent="0.2"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6:26" ht="15.75" customHeight="1" x14ac:dyDescent="0.2"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6:26" ht="15.75" customHeight="1" x14ac:dyDescent="0.2"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6:26" ht="15.75" customHeight="1" x14ac:dyDescent="0.2"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6:26" ht="15.75" customHeight="1" x14ac:dyDescent="0.2"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6:26" ht="15.75" customHeight="1" x14ac:dyDescent="0.2"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6:26" ht="15.75" customHeight="1" x14ac:dyDescent="0.2"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6:26" ht="15.75" customHeight="1" x14ac:dyDescent="0.2"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6:26" ht="15.75" customHeight="1" x14ac:dyDescent="0.2"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6:26" ht="15.75" customHeight="1" x14ac:dyDescent="0.2"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6:26" ht="15.75" customHeight="1" x14ac:dyDescent="0.2"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6:26" ht="15.75" customHeight="1" x14ac:dyDescent="0.2"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6:26" ht="15.75" customHeight="1" x14ac:dyDescent="0.2"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6:26" ht="15.75" customHeight="1" x14ac:dyDescent="0.2"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6:26" ht="15.75" customHeight="1" x14ac:dyDescent="0.2"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6:26" ht="15.75" customHeight="1" x14ac:dyDescent="0.2"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6:26" ht="15.75" customHeight="1" x14ac:dyDescent="0.2"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6:26" ht="15.75" customHeight="1" x14ac:dyDescent="0.2"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6:26" ht="15.75" customHeight="1" x14ac:dyDescent="0.2"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6:26" ht="15.75" customHeight="1" x14ac:dyDescent="0.2"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6:26" ht="15.75" customHeight="1" x14ac:dyDescent="0.2"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6:26" ht="15.75" customHeight="1" x14ac:dyDescent="0.2"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6:26" ht="15.75" customHeight="1" x14ac:dyDescent="0.2"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6:26" ht="15.75" customHeight="1" x14ac:dyDescent="0.2"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6:26" ht="15.75" customHeight="1" x14ac:dyDescent="0.2"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6:26" ht="15.75" customHeight="1" x14ac:dyDescent="0.2"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6:26" ht="15.75" customHeight="1" x14ac:dyDescent="0.2"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6:26" ht="15.75" customHeight="1" x14ac:dyDescent="0.2"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6:26" ht="15.75" customHeight="1" x14ac:dyDescent="0.2"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6:26" ht="15.75" customHeight="1" x14ac:dyDescent="0.2"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6:26" ht="15.75" customHeight="1" x14ac:dyDescent="0.2"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4"/>
  <sheetViews>
    <sheetView workbookViewId="0"/>
  </sheetViews>
  <sheetFormatPr defaultColWidth="14.42578125" defaultRowHeight="15" customHeight="1" x14ac:dyDescent="0.2"/>
  <cols>
    <col min="1" max="1" width="78.7109375" customWidth="1"/>
    <col min="2" max="25" width="14.42578125" customWidth="1"/>
  </cols>
  <sheetData>
    <row r="1" spans="1:26" ht="282" customHeight="1" x14ac:dyDescent="0.2">
      <c r="A1" s="22" t="s">
        <v>261</v>
      </c>
      <c r="B1" s="23" t="s">
        <v>272</v>
      </c>
      <c r="C1" s="23" t="s">
        <v>273</v>
      </c>
      <c r="D1" s="23" t="s">
        <v>274</v>
      </c>
      <c r="E1" s="23" t="s">
        <v>265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1"/>
    </row>
    <row r="2" spans="1:26" ht="12.75" customHeight="1" x14ac:dyDescent="0.2">
      <c r="A2" s="19" t="s">
        <v>266</v>
      </c>
      <c r="B2" s="24">
        <v>40</v>
      </c>
      <c r="C2" s="24">
        <v>40</v>
      </c>
      <c r="D2" s="24">
        <v>20</v>
      </c>
      <c r="E2" s="24">
        <v>100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6" ht="15.75" customHeight="1" x14ac:dyDescent="0.2">
      <c r="A3" s="3" t="str">
        <f>'Данные для ввода на bus.gov.ru'!D2</f>
        <v>МБОУ "Гимназия "Планета Детства"</v>
      </c>
      <c r="B3" s="25">
        <f>(('Данные для ввода на bus.gov.ru'!AQ2/'Данные для ввода на bus.gov.ru'!AR2)*100)*0.4</f>
        <v>39.301310043668124</v>
      </c>
      <c r="C3" s="21">
        <f>(('Данные для ввода на bus.gov.ru'!AT2/'Данные для ввода на bus.gov.ru'!AU2)*100)*0.4</f>
        <v>39.47598253275109</v>
      </c>
      <c r="D3" s="25">
        <f>(('Данные для ввода на bus.gov.ru'!AW2/'Данные для ввода на bus.gov.ru'!AX2)*100)*0.2</f>
        <v>19.786666666666665</v>
      </c>
      <c r="E3" s="25">
        <f t="shared" ref="E3:E20" si="0">B3+C3+D3</f>
        <v>98.563959243085876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1"/>
    </row>
    <row r="4" spans="1:26" ht="15.75" customHeight="1" x14ac:dyDescent="0.2">
      <c r="A4" s="3" t="str">
        <f>'Данные для ввода на bus.gov.ru'!D3</f>
        <v>МБОУ "Гимназия № 11"</v>
      </c>
      <c r="B4" s="25">
        <f>(('Данные для ввода на bus.gov.ru'!AQ3/'Данные для ввода на bus.gov.ru'!AR3)*100)*0.4</f>
        <v>36.41958041958042</v>
      </c>
      <c r="C4" s="21">
        <f>(('Данные для ввода на bus.gov.ru'!AT3/'Данные для ввода на bus.gov.ru'!AU3)*100)*0.4</f>
        <v>38.0979020979021</v>
      </c>
      <c r="D4" s="25">
        <f>(('Данные для ввода на bus.gov.ru'!AW3/'Данные для ввода на bus.gov.ru'!AX3)*100)*0.2</f>
        <v>19.563492063492063</v>
      </c>
      <c r="E4" s="25">
        <f t="shared" si="0"/>
        <v>94.080974580974583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1"/>
    </row>
    <row r="5" spans="1:26" ht="15.75" customHeight="1" x14ac:dyDescent="0.2">
      <c r="A5" s="3" t="str">
        <f>'Данные для ввода на bus.gov.ru'!D4</f>
        <v>МБОУ "Гимназия № 3"</v>
      </c>
      <c r="B5" s="25">
        <f>(('Данные для ввода на bus.gov.ru'!AQ4/'Данные для ввода на bus.gov.ru'!AR4)*100)*0.4</f>
        <v>36.988235294117651</v>
      </c>
      <c r="C5" s="21">
        <f>(('Данные для ввода на bus.gov.ru'!AT4/'Данные для ввода на bus.gov.ru'!AU4)*100)*0.4</f>
        <v>37.835294117647059</v>
      </c>
      <c r="D5" s="25">
        <f>(('Данные для ввода на bus.gov.ru'!AW4/'Данные для ввода на bus.gov.ru'!AX4)*100)*0.2</f>
        <v>19.525423728813564</v>
      </c>
      <c r="E5" s="25">
        <f t="shared" si="0"/>
        <v>94.348953140578274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1"/>
    </row>
    <row r="6" spans="1:26" ht="15.75" customHeight="1" x14ac:dyDescent="0.2">
      <c r="A6" s="3" t="str">
        <f>'Данные для ввода на bus.gov.ru'!D5</f>
        <v>МБОУ "Гимназия № 8"</v>
      </c>
      <c r="B6" s="25">
        <f>(('Данные для ввода на bus.gov.ru'!AQ5/'Данные для ввода на bus.gov.ru'!AR5)*100)*0.4</f>
        <v>39.926335174953962</v>
      </c>
      <c r="C6" s="21">
        <f>(('Данные для ввода на bus.gov.ru'!AT5/'Данные для ввода на bus.gov.ru'!AU5)*100)*0.4</f>
        <v>39.77900552486188</v>
      </c>
      <c r="D6" s="25">
        <f>(('Данные для ввода на bus.gov.ru'!AW5/'Данные для ввода на bus.gov.ru'!AX5)*100)*0.2</f>
        <v>19.907192575406032</v>
      </c>
      <c r="E6" s="25">
        <f t="shared" si="0"/>
        <v>99.612533275221878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1"/>
    </row>
    <row r="7" spans="1:26" ht="15.75" customHeight="1" x14ac:dyDescent="0.2">
      <c r="A7" s="3" t="str">
        <f>'Данные для ввода на bus.gov.ru'!D6</f>
        <v>МБОУ "Лицей "Эрудит"</v>
      </c>
      <c r="B7" s="25">
        <f>(('Данные для ввода на bus.gov.ru'!AQ6/'Данные для ввода на bus.gov.ru'!AR6)*100)*0.4</f>
        <v>37.310924369747902</v>
      </c>
      <c r="C7" s="21">
        <f>(('Данные для ввода на bus.gov.ru'!AT6/'Данные для ввода на bus.gov.ru'!AU6)*100)*0.4</f>
        <v>37.871148459383754</v>
      </c>
      <c r="D7" s="25">
        <f>(('Данные для ввода на bus.gov.ru'!AW6/'Данные для ввода на bus.gov.ru'!AX6)*100)*0.2</f>
        <v>19.48936170212766</v>
      </c>
      <c r="E7" s="25">
        <f t="shared" si="0"/>
        <v>94.671434531259308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1"/>
    </row>
    <row r="8" spans="1:26" ht="15.75" customHeight="1" x14ac:dyDescent="0.2">
      <c r="A8" s="3" t="str">
        <f>'Данные для ввода на bus.gov.ru'!D7</f>
        <v>МБОУ "Лицей № 6"</v>
      </c>
      <c r="B8" s="25">
        <f>(('Данные для ввода на bus.gov.ru'!AQ7/'Данные для ввода на bus.gov.ru'!AR7)*100)*0.4</f>
        <v>37.446808510638299</v>
      </c>
      <c r="C8" s="21">
        <f>(('Данные для ввода на bus.gov.ru'!AT7/'Данные для ввода на bus.gov.ru'!AU7)*100)*0.4</f>
        <v>38.784194528875389</v>
      </c>
      <c r="D8" s="25">
        <f>(('Данные для ввода на bus.gov.ru'!AW7/'Данные для ввода на bus.gov.ru'!AX7)*100)*0.2</f>
        <v>19.910714285714288</v>
      </c>
      <c r="E8" s="25">
        <f t="shared" si="0"/>
        <v>96.141717325227987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1"/>
    </row>
    <row r="9" spans="1:26" ht="15.75" customHeight="1" x14ac:dyDescent="0.2">
      <c r="A9" s="3" t="str">
        <f>'Данные для ввода на bus.gov.ru'!D8</f>
        <v>МБОУ "Лицей № 7"</v>
      </c>
      <c r="B9" s="25">
        <f>(('Данные для ввода на bus.gov.ru'!AQ8/'Данные для ввода на bus.gov.ru'!AR8)*100)*0.4</f>
        <v>35.041322314049587</v>
      </c>
      <c r="C9" s="21">
        <f>(('Данные для ввода на bus.gov.ru'!AT8/'Данные для ввода на bus.gov.ru'!AU8)*100)*0.4</f>
        <v>36.942148760330575</v>
      </c>
      <c r="D9" s="25">
        <f>(('Данные для ввода на bus.gov.ru'!AW8/'Данные для ввода на bus.gov.ru'!AX8)*100)*0.2</f>
        <v>19.087719298245613</v>
      </c>
      <c r="E9" s="25">
        <f t="shared" si="0"/>
        <v>91.071190372625779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1"/>
    </row>
    <row r="10" spans="1:26" ht="15.75" customHeight="1" x14ac:dyDescent="0.2">
      <c r="A10" s="3" t="str">
        <f>'Данные для ввода на bus.gov.ru'!D9</f>
        <v>МБОУ "Лицей №24" им. П.С. Приходько</v>
      </c>
      <c r="B10" s="25">
        <f>(('Данные для ввода на bus.gov.ru'!AQ9/'Данные для ввода на bus.gov.ru'!AR9)*100)*0.4</f>
        <v>35.374149659863946</v>
      </c>
      <c r="C10" s="21">
        <f>(('Данные для ввода на bus.gov.ru'!AT9/'Данные для ввода на bus.gov.ru'!AU9)*100)*0.4</f>
        <v>37.823129251700685</v>
      </c>
      <c r="D10" s="25">
        <f>(('Данные для ввода на bus.gov.ru'!AW9/'Данные для ввода на bus.gov.ru'!AX9)*100)*0.2</f>
        <v>19.567901234567902</v>
      </c>
      <c r="E10" s="25">
        <f t="shared" si="0"/>
        <v>92.765180146132536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1"/>
    </row>
    <row r="11" spans="1:26" ht="15.75" customHeight="1" x14ac:dyDescent="0.2">
      <c r="A11" s="3" t="str">
        <f>'Данные для ввода на bus.gov.ru'!D10</f>
        <v>МБОУ "Основная общеобразовательная школа № 26 имени А.С. Пушкина"</v>
      </c>
      <c r="B11" s="25">
        <f>(('Данные для ввода на bus.gov.ru'!AQ10/'Данные для ввода на bus.gov.ru'!AR10)*100)*0.4</f>
        <v>38</v>
      </c>
      <c r="C11" s="21">
        <f>(('Данные для ввода на bus.gov.ru'!AT10/'Данные для ввода на bus.gov.ru'!AU10)*100)*0.4</f>
        <v>38.375</v>
      </c>
      <c r="D11" s="25">
        <f>(('Данные для ввода на bus.gov.ru'!AW10/'Данные для ввода на bus.gov.ru'!AX10)*100)*0.2</f>
        <v>19.732142857142861</v>
      </c>
      <c r="E11" s="25">
        <f t="shared" si="0"/>
        <v>96.107142857142861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1"/>
    </row>
    <row r="12" spans="1:26" ht="15.75" customHeight="1" x14ac:dyDescent="0.2">
      <c r="A12" s="3" t="str">
        <f>'Данные для ввода на bus.gov.ru'!D11</f>
        <v>МБОУ "Открытая (сменная) общеобразовательная школа № 1"</v>
      </c>
      <c r="B12" s="25">
        <f>(('Данные для ввода на bus.gov.ru'!AQ11/'Данные для ввода на bus.gov.ru'!AR11)*100)*0.4</f>
        <v>39.120879120879124</v>
      </c>
      <c r="C12" s="21">
        <f>(('Данные для ввода на bus.gov.ru'!AT11/'Данные для ввода на bus.gov.ru'!AU11)*100)*0.4</f>
        <v>39.560439560439562</v>
      </c>
      <c r="D12" s="25">
        <f>(('Данные для ввода на bus.gov.ru'!AW11/'Данные для ввода на bus.gov.ru'!AX11)*100)*0.2</f>
        <v>20</v>
      </c>
      <c r="E12" s="25">
        <f t="shared" si="0"/>
        <v>98.681318681318686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1"/>
    </row>
    <row r="13" spans="1:26" ht="15.75" customHeight="1" x14ac:dyDescent="0.2">
      <c r="A13" s="3" t="str">
        <f>'Данные для ввода на bus.gov.ru'!D12</f>
        <v>МБОУ "Средняя общеобразовательная школа № 1"</v>
      </c>
      <c r="B13" s="25">
        <f>(('Данные для ввода на bus.gov.ru'!AQ12/'Данные для ввода на bus.gov.ru'!AR12)*100)*0.4</f>
        <v>37.722772277227726</v>
      </c>
      <c r="C13" s="21">
        <f>(('Данные для ввода на bus.gov.ru'!AT12/'Данные для ввода на bus.gov.ru'!AU12)*100)*0.4</f>
        <v>38.613861386138616</v>
      </c>
      <c r="D13" s="25">
        <f>(('Данные для ввода на bus.gov.ru'!AW12/'Данные для ввода на bus.gov.ru'!AX12)*100)*0.2</f>
        <v>19.671052631578949</v>
      </c>
      <c r="E13" s="25">
        <f t="shared" si="0"/>
        <v>96.007686294945287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"/>
    </row>
    <row r="14" spans="1:26" ht="15.75" customHeight="1" x14ac:dyDescent="0.2">
      <c r="A14" s="3" t="str">
        <f>'Данные для ввода на bus.gov.ru'!D13</f>
        <v>МБОУ "Средняя общеобразовательная школа № 10 "Кадетский корпус юных спасателей"</v>
      </c>
      <c r="B14" s="25">
        <f>(('Данные для ввода на bus.gov.ru'!AQ13/'Данные для ввода на bus.gov.ru'!AR13)*100)*0.4</f>
        <v>36.674157303370784</v>
      </c>
      <c r="C14" s="21">
        <f>(('Данные для ввода на bus.gov.ru'!AT13/'Данные для ввода на bus.gov.ru'!AU13)*100)*0.4</f>
        <v>37.573033707865171</v>
      </c>
      <c r="D14" s="25">
        <f>(('Данные для ввода на bus.gov.ru'!AW13/'Данные для ввода на bus.gov.ru'!AX13)*100)*0.2</f>
        <v>19.464882943143813</v>
      </c>
      <c r="E14" s="25">
        <f t="shared" si="0"/>
        <v>93.712073954379775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1"/>
    </row>
    <row r="15" spans="1:26" ht="15.75" customHeight="1" x14ac:dyDescent="0.2">
      <c r="A15" s="3" t="str">
        <f>'Данные для ввода на bus.gov.ru'!D14</f>
        <v>МБОУ "Средняя общеобразовательная школа № 13"</v>
      </c>
      <c r="B15" s="25">
        <f>(('Данные для ввода на bus.gov.ru'!AQ14/'Данные для ввода на bus.gov.ru'!AR14)*100)*0.4</f>
        <v>35.675675675675677</v>
      </c>
      <c r="C15" s="21">
        <f>(('Данные для ввода на bus.gov.ru'!AT14/'Данные для ввода на bus.gov.ru'!AU14)*100)*0.4</f>
        <v>36.972972972972975</v>
      </c>
      <c r="D15" s="25">
        <f>(('Данные для ввода на bus.gov.ru'!AW14/'Данные для ввода на bus.gov.ru'!AX14)*100)*0.2</f>
        <v>20</v>
      </c>
      <c r="E15" s="25">
        <f t="shared" si="0"/>
        <v>92.648648648648646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1"/>
    </row>
    <row r="16" spans="1:26" ht="15.75" customHeight="1" x14ac:dyDescent="0.2">
      <c r="A16" s="3" t="str">
        <f>'Данные для ввода на bus.gov.ru'!D15</f>
        <v>МБОУ "Средняя общеобразовательная школа № 18"</v>
      </c>
      <c r="B16" s="25">
        <f>(('Данные для ввода на bus.gov.ru'!AQ15/'Данные для ввода на bus.gov.ru'!AR15)*100)*0.4</f>
        <v>39.27272727272728</v>
      </c>
      <c r="C16" s="21">
        <f>(('Данные для ввода на bus.gov.ru'!AT15/'Данные для ввода на bus.gov.ru'!AU15)*100)*0.4</f>
        <v>39.781818181818181</v>
      </c>
      <c r="D16" s="25">
        <f>(('Данные для ввода на bus.gov.ru'!AW15/'Данные для ввода на bus.gov.ru'!AX15)*100)*0.2</f>
        <v>19.885277246653921</v>
      </c>
      <c r="E16" s="25">
        <f t="shared" si="0"/>
        <v>98.939822701199375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1"/>
    </row>
    <row r="17" spans="1:26" ht="15.75" customHeight="1" x14ac:dyDescent="0.2">
      <c r="A17" s="3" t="str">
        <f>'Данные для ввода на bus.gov.ru'!D16</f>
        <v>МБОУ "Средняя общеобразовательная школа № 19"</v>
      </c>
      <c r="B17" s="25">
        <f>(('Данные для ввода на bus.gov.ru'!AQ16/'Данные для ввода на bus.gov.ru'!AR16)*100)*0.4</f>
        <v>33.766233766233761</v>
      </c>
      <c r="C17" s="21">
        <f>(('Данные для ввода на bus.gov.ru'!AT16/'Данные для ввода на bus.gov.ru'!AU16)*100)*0.4</f>
        <v>35.670995670995673</v>
      </c>
      <c r="D17" s="25">
        <f>(('Данные для ввода на bus.gov.ru'!AW16/'Данные для ввода на bus.gov.ru'!AX16)*100)*0.2</f>
        <v>19.496855345911953</v>
      </c>
      <c r="E17" s="25">
        <f t="shared" si="0"/>
        <v>88.934084783141387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1"/>
    </row>
    <row r="18" spans="1:26" ht="15.75" customHeight="1" x14ac:dyDescent="0.2">
      <c r="A18" s="3" t="str">
        <f>'Данные для ввода на bus.gov.ru'!D17</f>
        <v>МБОУ "Средняя общеобразовательная школа № 23"</v>
      </c>
      <c r="B18" s="25">
        <f>(('Данные для ввода на bus.gov.ru'!AQ17/'Данные для ввода на bus.gov.ru'!AR17)*100)*0.4</f>
        <v>34.602076124567475</v>
      </c>
      <c r="C18" s="21">
        <f>(('Данные для ввода на bus.gov.ru'!AT17/'Данные для ввода на bus.gov.ru'!AU17)*100)*0.4</f>
        <v>35.847750865051907</v>
      </c>
      <c r="D18" s="25">
        <f>(('Данные для ввода на bus.gov.ru'!AW17/'Данные для ввода на bus.gov.ru'!AX17)*100)*0.2</f>
        <v>19.108910891089106</v>
      </c>
      <c r="E18" s="25">
        <f t="shared" si="0"/>
        <v>89.558737880708492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1"/>
    </row>
    <row r="19" spans="1:26" ht="15.75" customHeight="1" x14ac:dyDescent="0.2">
      <c r="A19" s="3" t="str">
        <f>'Данные для ввода на bus.gov.ru'!D18</f>
        <v>МБОУ «Кадетская средняя общеобразовательная школа № 2» имени Героя Советского Союза Матвея Степановича Батракова</v>
      </c>
      <c r="B19" s="25">
        <f>(('Данные для ввода на bus.gov.ru'!AQ18/'Данные для ввода на bus.gov.ru'!AR18)*100)*0.4</f>
        <v>36.57992565055762</v>
      </c>
      <c r="C19" s="21">
        <f>(('Данные для ввода на bus.gov.ru'!AT18/'Данные для ввода на bus.gov.ru'!AU18)*100)*0.4</f>
        <v>37.62081784386617</v>
      </c>
      <c r="D19" s="25">
        <f>(('Данные для ввода на bus.gov.ru'!AW18/'Данные для ввода на bus.gov.ru'!AX18)*100)*0.2</f>
        <v>19.462365591397852</v>
      </c>
      <c r="E19" s="25">
        <f t="shared" si="0"/>
        <v>93.663109085821645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1"/>
    </row>
    <row r="20" spans="1:26" ht="15.75" customHeight="1" x14ac:dyDescent="0.2">
      <c r="A20" s="3" t="str">
        <f>'Данные для ввода на bus.gov.ru'!D19</f>
        <v>МБОУ «Основная общеобразовательная школа № 15"</v>
      </c>
      <c r="B20" s="25">
        <f>(('Данные для ввода на bus.gov.ru'!AQ19/'Данные для ввода на bus.gov.ru'!AR19)*100)*0.4</f>
        <v>39.61538461538462</v>
      </c>
      <c r="C20" s="21">
        <f>(('Данные для ввода на bus.gov.ru'!AT19/'Данные для ввода на bus.gov.ru'!AU19)*100)*0.4</f>
        <v>39.807692307692314</v>
      </c>
      <c r="D20" s="25">
        <f>(('Данные для ввода на bus.gov.ru'!AW19/'Данные для ввода на bus.gov.ru'!AX19)*100)*0.2</f>
        <v>20</v>
      </c>
      <c r="E20" s="25">
        <f t="shared" si="0"/>
        <v>99.423076923076934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1"/>
    </row>
    <row r="21" spans="1:26" ht="15.75" customHeight="1" x14ac:dyDescent="0.2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1"/>
    </row>
    <row r="22" spans="1:26" ht="15.75" customHeight="1" x14ac:dyDescent="0.2"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1"/>
    </row>
    <row r="23" spans="1:26" ht="15.75" customHeight="1" x14ac:dyDescent="0.2"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1"/>
    </row>
    <row r="24" spans="1:26" ht="15.75" customHeight="1" x14ac:dyDescent="0.2"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1"/>
    </row>
    <row r="25" spans="1:26" ht="15.75" customHeight="1" x14ac:dyDescent="0.2"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1"/>
    </row>
    <row r="26" spans="1:26" ht="15.75" customHeight="1" x14ac:dyDescent="0.2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1"/>
    </row>
    <row r="27" spans="1:26" ht="15.75" customHeight="1" x14ac:dyDescent="0.2"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1"/>
    </row>
    <row r="28" spans="1:26" ht="15.75" customHeight="1" x14ac:dyDescent="0.2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1"/>
    </row>
    <row r="29" spans="1:26" ht="15.75" customHeight="1" x14ac:dyDescent="0.2"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1"/>
    </row>
    <row r="30" spans="1:26" ht="15.75" customHeight="1" x14ac:dyDescent="0.2"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11"/>
    </row>
    <row r="31" spans="1:26" ht="15.75" customHeight="1" x14ac:dyDescent="0.2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11"/>
    </row>
    <row r="32" spans="1:26" ht="15.75" customHeight="1" x14ac:dyDescent="0.2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11"/>
    </row>
    <row r="33" spans="6:26" ht="15.75" customHeight="1" x14ac:dyDescent="0.2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11"/>
    </row>
    <row r="34" spans="6:26" ht="15.75" customHeight="1" x14ac:dyDescent="0.2"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11"/>
    </row>
    <row r="35" spans="6:26" ht="15.75" customHeight="1" x14ac:dyDescent="0.2"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11"/>
    </row>
    <row r="36" spans="6:26" ht="15.75" customHeight="1" x14ac:dyDescent="0.2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11"/>
    </row>
    <row r="37" spans="6:26" ht="15.75" customHeight="1" x14ac:dyDescent="0.2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11"/>
    </row>
    <row r="38" spans="6:26" ht="15.75" customHeight="1" x14ac:dyDescent="0.2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11"/>
    </row>
    <row r="39" spans="6:26" ht="15.75" customHeight="1" x14ac:dyDescent="0.2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1"/>
    </row>
    <row r="40" spans="6:26" ht="15.75" customHeight="1" x14ac:dyDescent="0.2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11"/>
    </row>
    <row r="41" spans="6:26" ht="15.75" customHeight="1" x14ac:dyDescent="0.2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11"/>
    </row>
    <row r="42" spans="6:26" ht="15.75" customHeight="1" x14ac:dyDescent="0.2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11"/>
    </row>
    <row r="43" spans="6:26" ht="15.75" customHeight="1" x14ac:dyDescent="0.2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11"/>
    </row>
    <row r="44" spans="6:26" ht="15.75" customHeight="1" x14ac:dyDescent="0.2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1"/>
    </row>
    <row r="45" spans="6:26" ht="15.75" customHeight="1" x14ac:dyDescent="0.2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11"/>
    </row>
    <row r="46" spans="6:26" ht="15.75" customHeight="1" x14ac:dyDescent="0.2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11"/>
    </row>
    <row r="47" spans="6:26" ht="15.75" customHeight="1" x14ac:dyDescent="0.2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11"/>
    </row>
    <row r="48" spans="6:26" ht="15.75" customHeight="1" x14ac:dyDescent="0.2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11"/>
    </row>
    <row r="49" spans="6:26" ht="15.75" customHeight="1" x14ac:dyDescent="0.2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11"/>
    </row>
    <row r="50" spans="6:26" ht="15.75" customHeight="1" x14ac:dyDescent="0.2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11"/>
    </row>
    <row r="51" spans="6:26" ht="15.75" customHeight="1" x14ac:dyDescent="0.2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11"/>
    </row>
    <row r="52" spans="6:26" ht="15.75" customHeight="1" x14ac:dyDescent="0.2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11"/>
    </row>
    <row r="53" spans="6:26" ht="15.75" customHeight="1" x14ac:dyDescent="0.2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1"/>
    </row>
    <row r="54" spans="6:26" ht="15.75" customHeight="1" x14ac:dyDescent="0.2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1"/>
    </row>
    <row r="55" spans="6:26" ht="15.75" customHeight="1" x14ac:dyDescent="0.2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11"/>
    </row>
    <row r="56" spans="6:26" ht="15.75" customHeight="1" x14ac:dyDescent="0.2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11"/>
    </row>
    <row r="57" spans="6:26" ht="15.75" customHeight="1" x14ac:dyDescent="0.2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11"/>
    </row>
    <row r="58" spans="6:26" ht="15.75" customHeight="1" x14ac:dyDescent="0.2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11"/>
    </row>
    <row r="59" spans="6:26" ht="15.75" customHeight="1" x14ac:dyDescent="0.2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11"/>
    </row>
    <row r="60" spans="6:26" ht="15.75" customHeight="1" x14ac:dyDescent="0.2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11"/>
    </row>
    <row r="61" spans="6:26" ht="15.75" customHeight="1" x14ac:dyDescent="0.2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11"/>
    </row>
    <row r="62" spans="6:26" ht="15.75" customHeight="1" x14ac:dyDescent="0.2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11"/>
    </row>
    <row r="63" spans="6:26" ht="15.75" customHeight="1" x14ac:dyDescent="0.2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11"/>
    </row>
    <row r="64" spans="6:26" ht="15.75" customHeight="1" x14ac:dyDescent="0.2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11"/>
    </row>
    <row r="65" spans="6:26" ht="15.75" customHeight="1" x14ac:dyDescent="0.2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11"/>
    </row>
    <row r="66" spans="6:26" ht="15.75" customHeight="1" x14ac:dyDescent="0.2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11"/>
    </row>
    <row r="67" spans="6:26" ht="15.75" customHeight="1" x14ac:dyDescent="0.2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11"/>
    </row>
    <row r="68" spans="6:26" ht="15.75" customHeight="1" x14ac:dyDescent="0.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1"/>
    </row>
    <row r="69" spans="6:26" ht="15.75" customHeigh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11"/>
    </row>
    <row r="70" spans="6:26" ht="15.75" customHeigh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11"/>
    </row>
    <row r="71" spans="6:26" ht="15.75" customHeigh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11"/>
    </row>
    <row r="72" spans="6:26" ht="15.75" customHeigh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11"/>
    </row>
    <row r="73" spans="6:26" ht="15.75" customHeigh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11"/>
    </row>
    <row r="74" spans="6:26" ht="15.75" customHeigh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11"/>
    </row>
    <row r="75" spans="6:26" ht="15.75" customHeigh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11"/>
    </row>
    <row r="76" spans="6:26" ht="15.75" customHeigh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11"/>
    </row>
    <row r="77" spans="6:26" ht="15.75" customHeigh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11"/>
    </row>
    <row r="78" spans="6:26" ht="15.75" customHeigh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11"/>
    </row>
    <row r="79" spans="6:26" ht="15.75" customHeigh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11"/>
    </row>
    <row r="80" spans="6:26" ht="15.75" customHeigh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11"/>
    </row>
    <row r="81" spans="6:26" ht="15.75" customHeigh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11"/>
    </row>
    <row r="82" spans="6:26" ht="15.75" customHeigh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11"/>
    </row>
    <row r="83" spans="6:26" ht="15.75" customHeigh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11"/>
    </row>
    <row r="84" spans="6:26" ht="15.75" customHeigh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11"/>
    </row>
    <row r="85" spans="6:26" ht="15.75" customHeigh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11"/>
    </row>
    <row r="86" spans="6:26" ht="15.75" customHeigh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11"/>
    </row>
    <row r="87" spans="6:26" ht="15.75" customHeigh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11"/>
    </row>
    <row r="88" spans="6:26" ht="15.75" customHeigh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11"/>
    </row>
    <row r="89" spans="6:26" ht="15.75" customHeigh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11"/>
    </row>
    <row r="90" spans="6:26" ht="15.75" customHeigh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11"/>
    </row>
    <row r="91" spans="6:26" ht="15.75" customHeigh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11"/>
    </row>
    <row r="92" spans="6:26" ht="15.75" customHeigh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11"/>
    </row>
    <row r="93" spans="6:26" ht="15.75" customHeigh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11"/>
    </row>
    <row r="94" spans="6:26" ht="15.75" customHeigh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11"/>
    </row>
    <row r="95" spans="6:26" ht="15.75" customHeigh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1"/>
    </row>
    <row r="96" spans="6:26" ht="15.75" customHeigh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1"/>
    </row>
    <row r="97" spans="6:26" ht="15.75" customHeigh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11"/>
    </row>
    <row r="98" spans="6:26" ht="15.75" customHeigh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11"/>
    </row>
    <row r="99" spans="6:26" ht="15.75" customHeigh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11"/>
    </row>
    <row r="100" spans="6:26" ht="15.75" customHeight="1" x14ac:dyDescent="0.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11"/>
    </row>
    <row r="101" spans="6:26" ht="15.75" customHeight="1" x14ac:dyDescent="0.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1"/>
    </row>
    <row r="102" spans="6:26" ht="15.75" customHeight="1" x14ac:dyDescent="0.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11"/>
    </row>
    <row r="103" spans="6:26" ht="15.75" customHeight="1" x14ac:dyDescent="0.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11"/>
    </row>
    <row r="104" spans="6:26" ht="15.75" customHeight="1" x14ac:dyDescent="0.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11"/>
    </row>
    <row r="105" spans="6:26" ht="15.75" customHeight="1" x14ac:dyDescent="0.2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11"/>
    </row>
    <row r="106" spans="6:26" ht="15.75" customHeight="1" x14ac:dyDescent="0.2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1"/>
    </row>
    <row r="107" spans="6:26" ht="15.75" customHeight="1" x14ac:dyDescent="0.2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11"/>
    </row>
    <row r="108" spans="6:26" ht="15.75" customHeight="1" x14ac:dyDescent="0.2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11"/>
    </row>
    <row r="109" spans="6:26" ht="15.75" customHeight="1" x14ac:dyDescent="0.2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1"/>
    </row>
    <row r="110" spans="6:26" ht="15.75" customHeight="1" x14ac:dyDescent="0.2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11"/>
    </row>
    <row r="111" spans="6:26" ht="15.75" customHeight="1" x14ac:dyDescent="0.2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11"/>
    </row>
    <row r="112" spans="6:26" ht="15.75" customHeight="1" x14ac:dyDescent="0.2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11"/>
    </row>
    <row r="113" spans="6:26" ht="15.75" customHeight="1" x14ac:dyDescent="0.2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11"/>
    </row>
    <row r="114" spans="6:26" ht="15.75" customHeight="1" x14ac:dyDescent="0.2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11"/>
    </row>
    <row r="115" spans="6:26" ht="15.75" customHeight="1" x14ac:dyDescent="0.2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11"/>
    </row>
    <row r="116" spans="6:26" ht="15.75" customHeight="1" x14ac:dyDescent="0.2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11"/>
    </row>
    <row r="117" spans="6:26" ht="15.75" customHeight="1" x14ac:dyDescent="0.2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11"/>
    </row>
    <row r="118" spans="6:26" ht="15.75" customHeight="1" x14ac:dyDescent="0.2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11"/>
    </row>
    <row r="119" spans="6:26" ht="15.75" customHeight="1" x14ac:dyDescent="0.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11"/>
    </row>
    <row r="120" spans="6:26" ht="15.75" customHeight="1" x14ac:dyDescent="0.2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11"/>
    </row>
    <row r="121" spans="6:26" ht="15.75" customHeight="1" x14ac:dyDescent="0.2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11"/>
    </row>
    <row r="122" spans="6:26" ht="15.75" customHeight="1" x14ac:dyDescent="0.2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11"/>
    </row>
    <row r="123" spans="6:26" ht="15.75" customHeight="1" x14ac:dyDescent="0.2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11"/>
    </row>
    <row r="124" spans="6:26" ht="15.75" customHeight="1" x14ac:dyDescent="0.2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11"/>
    </row>
    <row r="125" spans="6:26" ht="15.75" customHeight="1" x14ac:dyDescent="0.2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11"/>
    </row>
    <row r="126" spans="6:26" ht="15.75" customHeight="1" x14ac:dyDescent="0.2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11"/>
    </row>
    <row r="127" spans="6:26" ht="15.75" customHeight="1" x14ac:dyDescent="0.2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11"/>
    </row>
    <row r="128" spans="6:26" ht="15.75" customHeight="1" x14ac:dyDescent="0.2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11"/>
    </row>
    <row r="129" spans="6:26" ht="15.75" customHeight="1" x14ac:dyDescent="0.2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11"/>
    </row>
    <row r="130" spans="6:26" ht="15.75" customHeight="1" x14ac:dyDescent="0.2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11"/>
    </row>
    <row r="131" spans="6:26" ht="15.75" customHeight="1" x14ac:dyDescent="0.2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11"/>
    </row>
    <row r="132" spans="6:26" ht="15.75" customHeight="1" x14ac:dyDescent="0.2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11"/>
    </row>
    <row r="133" spans="6:26" ht="15.75" customHeight="1" x14ac:dyDescent="0.2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11"/>
    </row>
    <row r="134" spans="6:26" ht="15.75" customHeight="1" x14ac:dyDescent="0.2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11"/>
    </row>
    <row r="135" spans="6:26" ht="15.75" customHeight="1" x14ac:dyDescent="0.2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11"/>
    </row>
    <row r="136" spans="6:26" ht="15.75" customHeight="1" x14ac:dyDescent="0.2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11"/>
    </row>
    <row r="137" spans="6:26" ht="15.75" customHeight="1" x14ac:dyDescent="0.2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1"/>
    </row>
    <row r="138" spans="6:26" ht="15.75" customHeight="1" x14ac:dyDescent="0.2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11"/>
    </row>
    <row r="139" spans="6:26" ht="15.75" customHeight="1" x14ac:dyDescent="0.2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11"/>
    </row>
    <row r="140" spans="6:26" ht="15.75" customHeight="1" x14ac:dyDescent="0.2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11"/>
    </row>
    <row r="141" spans="6:26" ht="15.75" customHeight="1" x14ac:dyDescent="0.2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11"/>
    </row>
    <row r="142" spans="6:26" ht="15.75" customHeight="1" x14ac:dyDescent="0.2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1"/>
    </row>
    <row r="143" spans="6:26" ht="15.75" customHeight="1" x14ac:dyDescent="0.2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11"/>
    </row>
    <row r="144" spans="6:26" ht="15.75" customHeight="1" x14ac:dyDescent="0.2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11"/>
    </row>
    <row r="145" spans="6:26" ht="15.75" customHeight="1" x14ac:dyDescent="0.2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11"/>
    </row>
    <row r="146" spans="6:26" ht="15.75" customHeight="1" x14ac:dyDescent="0.2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1"/>
    </row>
    <row r="147" spans="6:26" ht="15.75" customHeight="1" x14ac:dyDescent="0.2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11"/>
    </row>
    <row r="148" spans="6:26" ht="15.75" customHeight="1" x14ac:dyDescent="0.2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11"/>
    </row>
    <row r="149" spans="6:26" ht="15.75" customHeight="1" x14ac:dyDescent="0.2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1"/>
    </row>
    <row r="150" spans="6:26" ht="15.75" customHeight="1" x14ac:dyDescent="0.2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11"/>
    </row>
    <row r="151" spans="6:26" ht="15.75" customHeight="1" x14ac:dyDescent="0.2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1"/>
    </row>
    <row r="152" spans="6:26" ht="15.75" customHeight="1" x14ac:dyDescent="0.2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11"/>
    </row>
    <row r="153" spans="6:26" ht="15.75" customHeight="1" x14ac:dyDescent="0.2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11"/>
    </row>
    <row r="154" spans="6:26" ht="15.75" customHeight="1" x14ac:dyDescent="0.2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11"/>
    </row>
    <row r="155" spans="6:26" ht="15.75" customHeight="1" x14ac:dyDescent="0.2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1"/>
    </row>
    <row r="156" spans="6:26" ht="15.75" customHeight="1" x14ac:dyDescent="0.2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1"/>
    </row>
    <row r="157" spans="6:26" ht="15.75" customHeight="1" x14ac:dyDescent="0.2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1"/>
    </row>
    <row r="158" spans="6:26" ht="15.75" customHeight="1" x14ac:dyDescent="0.2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1"/>
    </row>
    <row r="159" spans="6:26" ht="15.75" customHeight="1" x14ac:dyDescent="0.2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11"/>
    </row>
    <row r="160" spans="6:26" ht="15.75" customHeight="1" x14ac:dyDescent="0.2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1"/>
    </row>
    <row r="161" spans="6:26" ht="15.75" customHeight="1" x14ac:dyDescent="0.2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11"/>
    </row>
    <row r="162" spans="6:26" ht="15.75" customHeight="1" x14ac:dyDescent="0.2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1"/>
    </row>
    <row r="163" spans="6:26" ht="15.75" customHeight="1" x14ac:dyDescent="0.2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11"/>
    </row>
    <row r="164" spans="6:26" ht="15.75" customHeight="1" x14ac:dyDescent="0.2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11"/>
    </row>
    <row r="165" spans="6:26" ht="15.75" customHeight="1" x14ac:dyDescent="0.2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11"/>
    </row>
    <row r="166" spans="6:26" ht="15.75" customHeight="1" x14ac:dyDescent="0.2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11"/>
    </row>
    <row r="167" spans="6:26" ht="15.75" customHeight="1" x14ac:dyDescent="0.2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11"/>
    </row>
    <row r="168" spans="6:26" ht="15.75" customHeight="1" x14ac:dyDescent="0.2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1"/>
    </row>
    <row r="169" spans="6:26" ht="15.75" customHeight="1" x14ac:dyDescent="0.2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11"/>
    </row>
    <row r="170" spans="6:26" ht="15.75" customHeight="1" x14ac:dyDescent="0.2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11"/>
    </row>
    <row r="171" spans="6:26" ht="15.75" customHeight="1" x14ac:dyDescent="0.2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11"/>
    </row>
    <row r="172" spans="6:26" ht="15.75" customHeight="1" x14ac:dyDescent="0.2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11"/>
    </row>
    <row r="173" spans="6:26" ht="15.75" customHeight="1" x14ac:dyDescent="0.2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11"/>
    </row>
    <row r="174" spans="6:26" ht="15.75" customHeight="1" x14ac:dyDescent="0.2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11"/>
    </row>
    <row r="175" spans="6:26" ht="15.75" customHeight="1" x14ac:dyDescent="0.2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1"/>
    </row>
    <row r="176" spans="6:26" ht="15.75" customHeight="1" x14ac:dyDescent="0.2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1"/>
    </row>
    <row r="177" spans="6:26" ht="15.75" customHeight="1" x14ac:dyDescent="0.2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1"/>
    </row>
    <row r="178" spans="6:26" ht="15.75" customHeight="1" x14ac:dyDescent="0.2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1"/>
    </row>
    <row r="179" spans="6:26" ht="15.75" customHeight="1" x14ac:dyDescent="0.2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11"/>
    </row>
    <row r="180" spans="6:26" ht="15.75" customHeight="1" x14ac:dyDescent="0.2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11"/>
    </row>
    <row r="181" spans="6:26" ht="15.75" customHeight="1" x14ac:dyDescent="0.2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11"/>
    </row>
    <row r="182" spans="6:26" ht="15.75" customHeight="1" x14ac:dyDescent="0.2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11"/>
    </row>
    <row r="183" spans="6:26" ht="15.75" customHeight="1" x14ac:dyDescent="0.2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11"/>
    </row>
    <row r="184" spans="6:26" ht="15.75" customHeight="1" x14ac:dyDescent="0.2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11"/>
    </row>
    <row r="185" spans="6:26" ht="15.75" customHeight="1" x14ac:dyDescent="0.2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11"/>
    </row>
    <row r="186" spans="6:26" ht="15.75" customHeight="1" x14ac:dyDescent="0.2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11"/>
    </row>
    <row r="187" spans="6:26" ht="15.75" customHeight="1" x14ac:dyDescent="0.2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11"/>
    </row>
    <row r="188" spans="6:26" ht="15.75" customHeight="1" x14ac:dyDescent="0.2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11"/>
    </row>
    <row r="189" spans="6:26" ht="15.75" customHeight="1" x14ac:dyDescent="0.2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11"/>
    </row>
    <row r="190" spans="6:26" ht="15.75" customHeight="1" x14ac:dyDescent="0.2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11"/>
    </row>
    <row r="191" spans="6:26" ht="15.75" customHeight="1" x14ac:dyDescent="0.2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11"/>
    </row>
    <row r="192" spans="6:26" ht="15.75" customHeight="1" x14ac:dyDescent="0.2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11"/>
    </row>
    <row r="193" spans="6:26" ht="15.75" customHeight="1" x14ac:dyDescent="0.2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11"/>
    </row>
    <row r="194" spans="6:26" ht="15.75" customHeight="1" x14ac:dyDescent="0.2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11"/>
    </row>
    <row r="195" spans="6:26" ht="15.75" customHeight="1" x14ac:dyDescent="0.2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11"/>
    </row>
    <row r="196" spans="6:26" ht="15.75" customHeight="1" x14ac:dyDescent="0.2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11"/>
    </row>
    <row r="197" spans="6:26" ht="15.75" customHeight="1" x14ac:dyDescent="0.2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11"/>
    </row>
    <row r="198" spans="6:26" ht="15.75" customHeight="1" x14ac:dyDescent="0.2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11"/>
    </row>
    <row r="199" spans="6:26" ht="15.75" customHeight="1" x14ac:dyDescent="0.2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11"/>
    </row>
    <row r="200" spans="6:26" ht="15.75" customHeight="1" x14ac:dyDescent="0.2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1"/>
    </row>
    <row r="201" spans="6:26" ht="15.75" customHeight="1" x14ac:dyDescent="0.2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11"/>
    </row>
    <row r="202" spans="6:26" ht="15.75" customHeight="1" x14ac:dyDescent="0.2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11"/>
    </row>
    <row r="203" spans="6:26" ht="15.75" customHeight="1" x14ac:dyDescent="0.2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11"/>
    </row>
    <row r="204" spans="6:26" ht="15.75" customHeight="1" x14ac:dyDescent="0.2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11"/>
    </row>
    <row r="205" spans="6:26" ht="15.75" customHeight="1" x14ac:dyDescent="0.2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1"/>
    </row>
    <row r="206" spans="6:26" ht="15.75" customHeight="1" x14ac:dyDescent="0.2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1"/>
    </row>
    <row r="207" spans="6:26" ht="15.75" customHeight="1" x14ac:dyDescent="0.2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11"/>
    </row>
    <row r="208" spans="6:26" ht="15.75" customHeight="1" x14ac:dyDescent="0.2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11"/>
    </row>
    <row r="209" spans="6:26" ht="15.75" customHeight="1" x14ac:dyDescent="0.2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11"/>
    </row>
    <row r="210" spans="6:26" ht="15.75" customHeight="1" x14ac:dyDescent="0.2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11"/>
    </row>
    <row r="211" spans="6:26" ht="15.75" customHeight="1" x14ac:dyDescent="0.2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11"/>
    </row>
    <row r="212" spans="6:26" ht="15.75" customHeight="1" x14ac:dyDescent="0.2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11"/>
    </row>
    <row r="213" spans="6:26" ht="15.75" customHeight="1" x14ac:dyDescent="0.2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11"/>
    </row>
    <row r="214" spans="6:26" ht="15.75" customHeight="1" x14ac:dyDescent="0.2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11"/>
    </row>
    <row r="215" spans="6:26" ht="15.75" customHeight="1" x14ac:dyDescent="0.2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11"/>
    </row>
    <row r="216" spans="6:26" ht="15.75" customHeight="1" x14ac:dyDescent="0.2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11"/>
    </row>
    <row r="217" spans="6:26" ht="15.75" customHeight="1" x14ac:dyDescent="0.2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11"/>
    </row>
    <row r="218" spans="6:26" ht="15.75" customHeight="1" x14ac:dyDescent="0.2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11"/>
    </row>
    <row r="219" spans="6:26" ht="15.75" customHeight="1" x14ac:dyDescent="0.2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11"/>
    </row>
    <row r="220" spans="6:26" ht="15.75" customHeight="1" x14ac:dyDescent="0.2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11"/>
    </row>
    <row r="221" spans="6:26" ht="15.75" customHeight="1" x14ac:dyDescent="0.2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11"/>
    </row>
    <row r="222" spans="6:26" ht="15.75" customHeight="1" x14ac:dyDescent="0.2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11"/>
    </row>
    <row r="223" spans="6:26" ht="15.75" customHeight="1" x14ac:dyDescent="0.2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11"/>
    </row>
    <row r="224" spans="6:26" ht="15.75" customHeight="1" x14ac:dyDescent="0.2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11"/>
    </row>
    <row r="225" spans="6:26" ht="15.75" customHeight="1" x14ac:dyDescent="0.2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11"/>
    </row>
    <row r="226" spans="6:26" ht="15.75" customHeight="1" x14ac:dyDescent="0.2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11"/>
    </row>
    <row r="227" spans="6:26" ht="15.75" customHeight="1" x14ac:dyDescent="0.2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11"/>
    </row>
    <row r="228" spans="6:26" ht="15.75" customHeight="1" x14ac:dyDescent="0.2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11"/>
    </row>
    <row r="229" spans="6:26" ht="15.75" customHeight="1" x14ac:dyDescent="0.2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11"/>
    </row>
    <row r="230" spans="6:26" ht="15.75" customHeight="1" x14ac:dyDescent="0.2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11"/>
    </row>
    <row r="231" spans="6:26" ht="15.75" customHeight="1" x14ac:dyDescent="0.2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11"/>
    </row>
    <row r="232" spans="6:26" ht="15.75" customHeight="1" x14ac:dyDescent="0.2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11"/>
    </row>
    <row r="233" spans="6:26" ht="15.75" customHeight="1" x14ac:dyDescent="0.2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11"/>
    </row>
    <row r="234" spans="6:26" ht="15.75" customHeight="1" x14ac:dyDescent="0.2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11"/>
    </row>
    <row r="235" spans="6:26" ht="15.75" customHeight="1" x14ac:dyDescent="0.2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11"/>
    </row>
    <row r="236" spans="6:26" ht="15.75" customHeight="1" x14ac:dyDescent="0.2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11"/>
    </row>
    <row r="237" spans="6:26" ht="15.75" customHeight="1" x14ac:dyDescent="0.2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11"/>
    </row>
    <row r="238" spans="6:26" ht="15.75" customHeight="1" x14ac:dyDescent="0.2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11"/>
    </row>
    <row r="239" spans="6:26" ht="15.75" customHeight="1" x14ac:dyDescent="0.2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11"/>
    </row>
    <row r="240" spans="6:26" ht="15.75" customHeight="1" x14ac:dyDescent="0.2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11"/>
    </row>
    <row r="241" spans="6:26" ht="15.75" customHeight="1" x14ac:dyDescent="0.2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11"/>
    </row>
    <row r="242" spans="6:26" ht="15.75" customHeight="1" x14ac:dyDescent="0.2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11"/>
    </row>
    <row r="243" spans="6:26" ht="15.75" customHeight="1" x14ac:dyDescent="0.2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11"/>
    </row>
    <row r="244" spans="6:26" ht="15.75" customHeight="1" x14ac:dyDescent="0.2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11"/>
    </row>
    <row r="245" spans="6:26" ht="15.75" customHeight="1" x14ac:dyDescent="0.2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11"/>
    </row>
    <row r="246" spans="6:26" ht="15.75" customHeight="1" x14ac:dyDescent="0.2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11"/>
    </row>
    <row r="247" spans="6:26" ht="15.75" customHeight="1" x14ac:dyDescent="0.2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11"/>
    </row>
    <row r="248" spans="6:26" ht="15.75" customHeight="1" x14ac:dyDescent="0.2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11"/>
    </row>
    <row r="249" spans="6:26" ht="15.75" customHeight="1" x14ac:dyDescent="0.2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11"/>
    </row>
    <row r="250" spans="6:26" ht="15.75" customHeight="1" x14ac:dyDescent="0.2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11"/>
    </row>
    <row r="251" spans="6:26" ht="15.75" customHeight="1" x14ac:dyDescent="0.2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11"/>
    </row>
    <row r="252" spans="6:26" ht="15.75" customHeight="1" x14ac:dyDescent="0.2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11"/>
    </row>
    <row r="253" spans="6:26" ht="15.75" customHeight="1" x14ac:dyDescent="0.2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11"/>
    </row>
    <row r="254" spans="6:26" ht="15.75" customHeight="1" x14ac:dyDescent="0.2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11"/>
    </row>
    <row r="255" spans="6:26" ht="15.75" customHeight="1" x14ac:dyDescent="0.2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11"/>
    </row>
    <row r="256" spans="6:26" ht="15.75" customHeight="1" x14ac:dyDescent="0.2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11"/>
    </row>
    <row r="257" spans="6:26" ht="15.75" customHeight="1" x14ac:dyDescent="0.2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11"/>
    </row>
    <row r="258" spans="6:26" ht="15.75" customHeight="1" x14ac:dyDescent="0.2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11"/>
    </row>
    <row r="259" spans="6:26" ht="15.75" customHeight="1" x14ac:dyDescent="0.2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11"/>
    </row>
    <row r="260" spans="6:26" ht="15.75" customHeight="1" x14ac:dyDescent="0.2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11"/>
    </row>
    <row r="261" spans="6:26" ht="15.75" customHeight="1" x14ac:dyDescent="0.2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11"/>
    </row>
    <row r="262" spans="6:26" ht="15.75" customHeight="1" x14ac:dyDescent="0.2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11"/>
    </row>
    <row r="263" spans="6:26" ht="15.75" customHeight="1" x14ac:dyDescent="0.2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11"/>
    </row>
    <row r="264" spans="6:26" ht="15.75" customHeight="1" x14ac:dyDescent="0.2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11"/>
    </row>
    <row r="265" spans="6:26" ht="15.75" customHeight="1" x14ac:dyDescent="0.2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11"/>
    </row>
    <row r="266" spans="6:26" ht="15.75" customHeight="1" x14ac:dyDescent="0.2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11"/>
    </row>
    <row r="267" spans="6:26" ht="15.75" customHeight="1" x14ac:dyDescent="0.2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11"/>
    </row>
    <row r="268" spans="6:26" ht="15.75" customHeight="1" x14ac:dyDescent="0.2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11"/>
    </row>
    <row r="269" spans="6:26" ht="15.75" customHeight="1" x14ac:dyDescent="0.2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11"/>
    </row>
    <row r="270" spans="6:26" ht="15.75" customHeight="1" x14ac:dyDescent="0.2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11"/>
    </row>
    <row r="271" spans="6:26" ht="15.75" customHeight="1" x14ac:dyDescent="0.2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11"/>
    </row>
    <row r="272" spans="6:26" ht="15.75" customHeight="1" x14ac:dyDescent="0.2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11"/>
    </row>
    <row r="273" spans="6:26" ht="15.75" customHeight="1" x14ac:dyDescent="0.2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11"/>
    </row>
    <row r="274" spans="6:26" ht="15.75" customHeight="1" x14ac:dyDescent="0.2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11"/>
    </row>
    <row r="275" spans="6:26" ht="15.75" customHeight="1" x14ac:dyDescent="0.2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11"/>
    </row>
    <row r="276" spans="6:26" ht="15.75" customHeight="1" x14ac:dyDescent="0.2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11"/>
    </row>
    <row r="277" spans="6:26" ht="15.75" customHeight="1" x14ac:dyDescent="0.2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11"/>
    </row>
    <row r="278" spans="6:26" ht="15.75" customHeight="1" x14ac:dyDescent="0.2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11"/>
    </row>
    <row r="279" spans="6:26" ht="15.75" customHeight="1" x14ac:dyDescent="0.2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11"/>
    </row>
    <row r="280" spans="6:26" ht="15.75" customHeight="1" x14ac:dyDescent="0.2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11"/>
    </row>
    <row r="281" spans="6:26" ht="15.75" customHeight="1" x14ac:dyDescent="0.2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11"/>
    </row>
    <row r="282" spans="6:26" ht="15.75" customHeight="1" x14ac:dyDescent="0.2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11"/>
    </row>
    <row r="283" spans="6:26" ht="15.75" customHeight="1" x14ac:dyDescent="0.2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11"/>
    </row>
    <row r="284" spans="6:26" ht="15.75" customHeight="1" x14ac:dyDescent="0.2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11"/>
    </row>
    <row r="285" spans="6:26" ht="15.75" customHeight="1" x14ac:dyDescent="0.2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11"/>
    </row>
    <row r="286" spans="6:26" ht="15.75" customHeight="1" x14ac:dyDescent="0.2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11"/>
    </row>
    <row r="287" spans="6:26" ht="15.75" customHeight="1" x14ac:dyDescent="0.2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11"/>
    </row>
    <row r="288" spans="6:26" ht="15.75" customHeight="1" x14ac:dyDescent="0.2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11"/>
    </row>
    <row r="289" spans="6:26" ht="15.75" customHeight="1" x14ac:dyDescent="0.2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11"/>
    </row>
    <row r="290" spans="6:26" ht="15.75" customHeight="1" x14ac:dyDescent="0.2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11"/>
    </row>
    <row r="291" spans="6:26" ht="15.75" customHeight="1" x14ac:dyDescent="0.2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11"/>
    </row>
    <row r="292" spans="6:26" ht="15.75" customHeight="1" x14ac:dyDescent="0.2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11"/>
    </row>
    <row r="293" spans="6:26" ht="15.75" customHeight="1" x14ac:dyDescent="0.2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11"/>
    </row>
    <row r="294" spans="6:26" ht="15.75" customHeight="1" x14ac:dyDescent="0.2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11"/>
    </row>
    <row r="295" spans="6:26" ht="15.75" customHeight="1" x14ac:dyDescent="0.2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11"/>
    </row>
    <row r="296" spans="6:26" ht="15.75" customHeight="1" x14ac:dyDescent="0.2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11"/>
    </row>
    <row r="297" spans="6:26" ht="15.75" customHeight="1" x14ac:dyDescent="0.2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11"/>
    </row>
    <row r="298" spans="6:26" ht="15.75" customHeight="1" x14ac:dyDescent="0.2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11"/>
    </row>
    <row r="299" spans="6:26" ht="15.75" customHeight="1" x14ac:dyDescent="0.2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11"/>
    </row>
    <row r="300" spans="6:26" ht="15.75" customHeight="1" x14ac:dyDescent="0.2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11"/>
    </row>
    <row r="301" spans="6:26" ht="15.75" customHeight="1" x14ac:dyDescent="0.2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11"/>
    </row>
    <row r="302" spans="6:26" ht="15.75" customHeight="1" x14ac:dyDescent="0.2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11"/>
    </row>
    <row r="303" spans="6:26" ht="15.75" customHeight="1" x14ac:dyDescent="0.2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11"/>
    </row>
    <row r="304" spans="6:26" ht="15.75" customHeight="1" x14ac:dyDescent="0.2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11"/>
    </row>
    <row r="305" spans="6:26" ht="15.75" customHeight="1" x14ac:dyDescent="0.2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11"/>
    </row>
    <row r="306" spans="6:26" ht="15.75" customHeight="1" x14ac:dyDescent="0.2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11"/>
    </row>
    <row r="307" spans="6:26" ht="15.75" customHeight="1" x14ac:dyDescent="0.2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11"/>
    </row>
    <row r="308" spans="6:26" ht="15.75" customHeight="1" x14ac:dyDescent="0.2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11"/>
    </row>
    <row r="309" spans="6:26" ht="15.75" customHeight="1" x14ac:dyDescent="0.2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11"/>
    </row>
    <row r="310" spans="6:26" ht="15.75" customHeight="1" x14ac:dyDescent="0.2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11"/>
    </row>
    <row r="311" spans="6:26" ht="15.75" customHeight="1" x14ac:dyDescent="0.2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11"/>
    </row>
    <row r="312" spans="6:26" ht="15.75" customHeight="1" x14ac:dyDescent="0.2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11"/>
    </row>
    <row r="313" spans="6:26" ht="15.75" customHeight="1" x14ac:dyDescent="0.2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11"/>
    </row>
    <row r="314" spans="6:26" ht="15.75" customHeight="1" x14ac:dyDescent="0.2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11"/>
    </row>
    <row r="315" spans="6:26" ht="15.75" customHeight="1" x14ac:dyDescent="0.2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11"/>
    </row>
    <row r="316" spans="6:26" ht="15.75" customHeight="1" x14ac:dyDescent="0.2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11"/>
    </row>
    <row r="317" spans="6:26" ht="15.75" customHeight="1" x14ac:dyDescent="0.2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11"/>
    </row>
    <row r="318" spans="6:26" ht="15.75" customHeight="1" x14ac:dyDescent="0.2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11"/>
    </row>
    <row r="319" spans="6:26" ht="15.75" customHeight="1" x14ac:dyDescent="0.2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11"/>
    </row>
    <row r="320" spans="6:26" ht="15.75" customHeight="1" x14ac:dyDescent="0.2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11"/>
    </row>
    <row r="321" spans="6:26" ht="15.75" customHeight="1" x14ac:dyDescent="0.2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11"/>
    </row>
    <row r="322" spans="6:26" ht="15.75" customHeight="1" x14ac:dyDescent="0.2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11"/>
    </row>
    <row r="323" spans="6:26" ht="15.75" customHeight="1" x14ac:dyDescent="0.2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11"/>
    </row>
    <row r="324" spans="6:26" ht="15.75" customHeight="1" x14ac:dyDescent="0.2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11"/>
    </row>
    <row r="325" spans="6:26" ht="15.75" customHeight="1" x14ac:dyDescent="0.2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11"/>
    </row>
    <row r="326" spans="6:26" ht="15.75" customHeight="1" x14ac:dyDescent="0.2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11"/>
    </row>
    <row r="327" spans="6:26" ht="15.75" customHeight="1" x14ac:dyDescent="0.2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11"/>
    </row>
    <row r="328" spans="6:26" ht="15.75" customHeight="1" x14ac:dyDescent="0.2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11"/>
    </row>
    <row r="329" spans="6:26" ht="15.75" customHeight="1" x14ac:dyDescent="0.2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11"/>
    </row>
    <row r="330" spans="6:26" ht="15.75" customHeight="1" x14ac:dyDescent="0.2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11"/>
    </row>
    <row r="331" spans="6:26" ht="15.75" customHeight="1" x14ac:dyDescent="0.2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11"/>
    </row>
    <row r="332" spans="6:26" ht="15.75" customHeight="1" x14ac:dyDescent="0.2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11"/>
    </row>
    <row r="333" spans="6:26" ht="15.75" customHeight="1" x14ac:dyDescent="0.2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11"/>
    </row>
    <row r="334" spans="6:26" ht="15.75" customHeight="1" x14ac:dyDescent="0.2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11"/>
    </row>
    <row r="335" spans="6:26" ht="15.75" customHeight="1" x14ac:dyDescent="0.2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11"/>
    </row>
    <row r="336" spans="6:26" ht="15.75" customHeight="1" x14ac:dyDescent="0.2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11"/>
    </row>
    <row r="337" spans="6:26" ht="15.75" customHeight="1" x14ac:dyDescent="0.2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11"/>
    </row>
    <row r="338" spans="6:26" ht="15.75" customHeight="1" x14ac:dyDescent="0.2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11"/>
    </row>
    <row r="339" spans="6:26" ht="15.75" customHeight="1" x14ac:dyDescent="0.2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11"/>
    </row>
    <row r="340" spans="6:26" ht="15.75" customHeight="1" x14ac:dyDescent="0.2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11"/>
    </row>
    <row r="341" spans="6:26" ht="15.75" customHeight="1" x14ac:dyDescent="0.2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11"/>
    </row>
    <row r="342" spans="6:26" ht="15.75" customHeight="1" x14ac:dyDescent="0.2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11"/>
    </row>
    <row r="343" spans="6:26" ht="15.75" customHeight="1" x14ac:dyDescent="0.2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11"/>
    </row>
    <row r="344" spans="6:26" ht="15.75" customHeight="1" x14ac:dyDescent="0.2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11"/>
    </row>
    <row r="345" spans="6:26" ht="15.75" customHeight="1" x14ac:dyDescent="0.2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11"/>
    </row>
    <row r="346" spans="6:26" ht="15.75" customHeight="1" x14ac:dyDescent="0.2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11"/>
    </row>
    <row r="347" spans="6:26" ht="15.75" customHeight="1" x14ac:dyDescent="0.2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11"/>
    </row>
    <row r="348" spans="6:26" ht="15.75" customHeight="1" x14ac:dyDescent="0.2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11"/>
    </row>
    <row r="349" spans="6:26" ht="15.75" customHeight="1" x14ac:dyDescent="0.2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11"/>
    </row>
    <row r="350" spans="6:26" ht="15.75" customHeight="1" x14ac:dyDescent="0.2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11"/>
    </row>
    <row r="351" spans="6:26" ht="15.75" customHeight="1" x14ac:dyDescent="0.2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11"/>
    </row>
    <row r="352" spans="6:26" ht="15.75" customHeight="1" x14ac:dyDescent="0.2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11"/>
    </row>
    <row r="353" spans="6:26" ht="15.75" customHeight="1" x14ac:dyDescent="0.2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11"/>
    </row>
    <row r="354" spans="6:26" ht="15.75" customHeight="1" x14ac:dyDescent="0.2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11"/>
    </row>
    <row r="355" spans="6:26" ht="15.75" customHeight="1" x14ac:dyDescent="0.2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11"/>
    </row>
    <row r="356" spans="6:26" ht="15.75" customHeight="1" x14ac:dyDescent="0.2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11"/>
    </row>
    <row r="357" spans="6:26" ht="15.75" customHeight="1" x14ac:dyDescent="0.2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11"/>
    </row>
    <row r="358" spans="6:26" ht="15.75" customHeight="1" x14ac:dyDescent="0.2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11"/>
    </row>
    <row r="359" spans="6:26" ht="15.75" customHeight="1" x14ac:dyDescent="0.2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11"/>
    </row>
    <row r="360" spans="6:26" ht="15.75" customHeight="1" x14ac:dyDescent="0.2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11"/>
    </row>
    <row r="361" spans="6:26" ht="15.75" customHeight="1" x14ac:dyDescent="0.2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11"/>
    </row>
    <row r="362" spans="6:26" ht="15.75" customHeight="1" x14ac:dyDescent="0.2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11"/>
    </row>
    <row r="363" spans="6:26" ht="15.75" customHeight="1" x14ac:dyDescent="0.2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11"/>
    </row>
    <row r="364" spans="6:26" ht="15.75" customHeight="1" x14ac:dyDescent="0.2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11"/>
    </row>
    <row r="365" spans="6:26" ht="15.75" customHeight="1" x14ac:dyDescent="0.2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11"/>
    </row>
    <row r="366" spans="6:26" ht="15.75" customHeight="1" x14ac:dyDescent="0.2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11"/>
    </row>
    <row r="367" spans="6:26" ht="15.75" customHeight="1" x14ac:dyDescent="0.2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11"/>
    </row>
    <row r="368" spans="6:26" ht="15.75" customHeight="1" x14ac:dyDescent="0.2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11"/>
    </row>
    <row r="369" spans="6:26" ht="15.75" customHeight="1" x14ac:dyDescent="0.2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11"/>
    </row>
    <row r="370" spans="6:26" ht="15.75" customHeight="1" x14ac:dyDescent="0.2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11"/>
    </row>
    <row r="371" spans="6:26" ht="15.75" customHeight="1" x14ac:dyDescent="0.2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11"/>
    </row>
    <row r="372" spans="6:26" ht="15.75" customHeight="1" x14ac:dyDescent="0.2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11"/>
    </row>
    <row r="373" spans="6:26" ht="15.75" customHeight="1" x14ac:dyDescent="0.2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11"/>
    </row>
    <row r="374" spans="6:26" ht="15.75" customHeight="1" x14ac:dyDescent="0.2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11"/>
    </row>
    <row r="375" spans="6:26" ht="15.75" customHeight="1" x14ac:dyDescent="0.2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11"/>
    </row>
    <row r="376" spans="6:26" ht="15.75" customHeight="1" x14ac:dyDescent="0.2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11"/>
    </row>
    <row r="377" spans="6:26" ht="15.75" customHeight="1" x14ac:dyDescent="0.2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11"/>
    </row>
    <row r="378" spans="6:26" ht="15.75" customHeight="1" x14ac:dyDescent="0.2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11"/>
    </row>
    <row r="379" spans="6:26" ht="15.75" customHeight="1" x14ac:dyDescent="0.2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11"/>
    </row>
    <row r="380" spans="6:26" ht="15.75" customHeight="1" x14ac:dyDescent="0.2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11"/>
    </row>
    <row r="381" spans="6:26" ht="15.75" customHeight="1" x14ac:dyDescent="0.2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11"/>
    </row>
    <row r="382" spans="6:26" ht="15.75" customHeight="1" x14ac:dyDescent="0.2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11"/>
    </row>
    <row r="383" spans="6:26" ht="15.75" customHeight="1" x14ac:dyDescent="0.2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11"/>
    </row>
    <row r="384" spans="6:26" ht="15.75" customHeight="1" x14ac:dyDescent="0.2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11"/>
    </row>
    <row r="385" spans="6:26" ht="15.75" customHeight="1" x14ac:dyDescent="0.2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11"/>
    </row>
    <row r="386" spans="6:26" ht="15.75" customHeight="1" x14ac:dyDescent="0.2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11"/>
    </row>
    <row r="387" spans="6:26" ht="15.75" customHeight="1" x14ac:dyDescent="0.2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11"/>
    </row>
    <row r="388" spans="6:26" ht="15.75" customHeight="1" x14ac:dyDescent="0.2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11"/>
    </row>
    <row r="389" spans="6:26" ht="15.75" customHeight="1" x14ac:dyDescent="0.2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11"/>
    </row>
    <row r="390" spans="6:26" ht="15.75" customHeight="1" x14ac:dyDescent="0.2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11"/>
    </row>
    <row r="391" spans="6:26" ht="15.75" customHeight="1" x14ac:dyDescent="0.2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11"/>
    </row>
    <row r="392" spans="6:26" ht="15.75" customHeight="1" x14ac:dyDescent="0.2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11"/>
    </row>
    <row r="393" spans="6:26" ht="15.75" customHeight="1" x14ac:dyDescent="0.2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11"/>
    </row>
    <row r="394" spans="6:26" ht="15.75" customHeight="1" x14ac:dyDescent="0.2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11"/>
    </row>
    <row r="395" spans="6:26" ht="15.75" customHeight="1" x14ac:dyDescent="0.2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11"/>
    </row>
    <row r="396" spans="6:26" ht="15.75" customHeight="1" x14ac:dyDescent="0.2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11"/>
    </row>
    <row r="397" spans="6:26" ht="15.75" customHeight="1" x14ac:dyDescent="0.2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11"/>
    </row>
    <row r="398" spans="6:26" ht="15.75" customHeight="1" x14ac:dyDescent="0.2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11"/>
    </row>
    <row r="399" spans="6:26" ht="15.75" customHeight="1" x14ac:dyDescent="0.2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11"/>
    </row>
    <row r="400" spans="6:26" ht="15.75" customHeight="1" x14ac:dyDescent="0.2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11"/>
    </row>
    <row r="401" spans="6:26" ht="15.75" customHeight="1" x14ac:dyDescent="0.2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11"/>
    </row>
    <row r="402" spans="6:26" ht="15.75" customHeight="1" x14ac:dyDescent="0.2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11"/>
    </row>
    <row r="403" spans="6:26" ht="15.75" customHeight="1" x14ac:dyDescent="0.2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11"/>
    </row>
    <row r="404" spans="6:26" ht="15.75" customHeight="1" x14ac:dyDescent="0.2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11"/>
    </row>
    <row r="405" spans="6:26" ht="15.75" customHeight="1" x14ac:dyDescent="0.2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11"/>
    </row>
    <row r="406" spans="6:26" ht="15.75" customHeight="1" x14ac:dyDescent="0.2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11"/>
    </row>
    <row r="407" spans="6:26" ht="15.75" customHeight="1" x14ac:dyDescent="0.2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11"/>
    </row>
    <row r="408" spans="6:26" ht="15.75" customHeight="1" x14ac:dyDescent="0.2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11"/>
    </row>
    <row r="409" spans="6:26" ht="15.75" customHeight="1" x14ac:dyDescent="0.2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11"/>
    </row>
    <row r="410" spans="6:26" ht="15.75" customHeight="1" x14ac:dyDescent="0.2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1"/>
    </row>
    <row r="411" spans="6:26" ht="15.75" customHeight="1" x14ac:dyDescent="0.2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11"/>
    </row>
    <row r="412" spans="6:26" ht="15.75" customHeight="1" x14ac:dyDescent="0.2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</row>
    <row r="413" spans="6:26" ht="15.75" customHeight="1" x14ac:dyDescent="0.2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11"/>
    </row>
    <row r="414" spans="6:26" ht="15.75" customHeight="1" x14ac:dyDescent="0.2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11"/>
    </row>
    <row r="415" spans="6:26" ht="15.75" customHeight="1" x14ac:dyDescent="0.2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11"/>
    </row>
    <row r="416" spans="6:26" ht="15.75" customHeight="1" x14ac:dyDescent="0.2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11"/>
    </row>
    <row r="417" spans="6:26" ht="15.75" customHeight="1" x14ac:dyDescent="0.2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11"/>
    </row>
    <row r="418" spans="6:26" ht="15.75" customHeight="1" x14ac:dyDescent="0.2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11"/>
    </row>
    <row r="419" spans="6:26" ht="15.75" customHeight="1" x14ac:dyDescent="0.2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11"/>
    </row>
    <row r="420" spans="6:26" ht="15.75" customHeight="1" x14ac:dyDescent="0.2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11"/>
    </row>
    <row r="421" spans="6:26" ht="15.75" customHeight="1" x14ac:dyDescent="0.2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11"/>
    </row>
    <row r="422" spans="6:26" ht="15.75" customHeight="1" x14ac:dyDescent="0.2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11"/>
    </row>
    <row r="423" spans="6:26" ht="15.75" customHeight="1" x14ac:dyDescent="0.2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11"/>
    </row>
    <row r="424" spans="6:26" ht="15.75" customHeight="1" x14ac:dyDescent="0.2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1"/>
    </row>
    <row r="425" spans="6:26" ht="15.75" customHeight="1" x14ac:dyDescent="0.2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11"/>
    </row>
    <row r="426" spans="6:26" ht="15.75" customHeight="1" x14ac:dyDescent="0.2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</row>
    <row r="427" spans="6:26" ht="15.75" customHeight="1" x14ac:dyDescent="0.2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11"/>
    </row>
    <row r="428" spans="6:26" ht="15.75" customHeight="1" x14ac:dyDescent="0.2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11"/>
    </row>
    <row r="429" spans="6:26" ht="15.75" customHeight="1" x14ac:dyDescent="0.2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11"/>
    </row>
    <row r="430" spans="6:26" ht="15.75" customHeight="1" x14ac:dyDescent="0.2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11"/>
    </row>
    <row r="431" spans="6:26" ht="15.75" customHeight="1" x14ac:dyDescent="0.2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11"/>
    </row>
    <row r="432" spans="6:26" ht="15.75" customHeight="1" x14ac:dyDescent="0.2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11"/>
    </row>
    <row r="433" spans="6:26" ht="15.75" customHeight="1" x14ac:dyDescent="0.2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11"/>
    </row>
    <row r="434" spans="6:26" ht="15.75" customHeight="1" x14ac:dyDescent="0.2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11"/>
    </row>
    <row r="435" spans="6:26" ht="15.75" customHeight="1" x14ac:dyDescent="0.2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11"/>
    </row>
    <row r="436" spans="6:26" ht="15.75" customHeight="1" x14ac:dyDescent="0.2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11"/>
    </row>
    <row r="437" spans="6:26" ht="15.75" customHeight="1" x14ac:dyDescent="0.2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11"/>
    </row>
    <row r="438" spans="6:26" ht="15.75" customHeight="1" x14ac:dyDescent="0.2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11"/>
    </row>
    <row r="439" spans="6:26" ht="15.75" customHeight="1" x14ac:dyDescent="0.2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11"/>
    </row>
    <row r="440" spans="6:26" ht="15.75" customHeight="1" x14ac:dyDescent="0.2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11"/>
    </row>
    <row r="441" spans="6:26" ht="15.75" customHeight="1" x14ac:dyDescent="0.2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11"/>
    </row>
    <row r="442" spans="6:26" ht="15.75" customHeight="1" x14ac:dyDescent="0.2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11"/>
    </row>
    <row r="443" spans="6:26" ht="15.75" customHeight="1" x14ac:dyDescent="0.2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11"/>
    </row>
    <row r="444" spans="6:26" ht="15.75" customHeight="1" x14ac:dyDescent="0.2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11"/>
    </row>
    <row r="445" spans="6:26" ht="15.75" customHeight="1" x14ac:dyDescent="0.2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11"/>
    </row>
    <row r="446" spans="6:26" ht="15.75" customHeight="1" x14ac:dyDescent="0.2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11"/>
    </row>
    <row r="447" spans="6:26" ht="15.75" customHeight="1" x14ac:dyDescent="0.2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11"/>
    </row>
    <row r="448" spans="6:26" ht="15.75" customHeight="1" x14ac:dyDescent="0.2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11"/>
    </row>
    <row r="449" spans="6:26" ht="15.75" customHeight="1" x14ac:dyDescent="0.2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11"/>
    </row>
    <row r="450" spans="6:26" ht="15.75" customHeight="1" x14ac:dyDescent="0.2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11"/>
    </row>
    <row r="451" spans="6:26" ht="15.75" customHeight="1" x14ac:dyDescent="0.2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11"/>
    </row>
    <row r="452" spans="6:26" ht="15.75" customHeight="1" x14ac:dyDescent="0.2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11"/>
    </row>
    <row r="453" spans="6:26" ht="15.75" customHeight="1" x14ac:dyDescent="0.2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11"/>
    </row>
    <row r="454" spans="6:26" ht="15.75" customHeight="1" x14ac:dyDescent="0.2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11"/>
    </row>
    <row r="455" spans="6:26" ht="15.75" customHeight="1" x14ac:dyDescent="0.2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11"/>
    </row>
    <row r="456" spans="6:26" ht="15.75" customHeight="1" x14ac:dyDescent="0.2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11"/>
    </row>
    <row r="457" spans="6:26" ht="15.75" customHeight="1" x14ac:dyDescent="0.2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11"/>
    </row>
    <row r="458" spans="6:26" ht="15.75" customHeight="1" x14ac:dyDescent="0.2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11"/>
    </row>
    <row r="459" spans="6:26" ht="15.75" customHeight="1" x14ac:dyDescent="0.2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11"/>
    </row>
    <row r="460" spans="6:26" ht="15.75" customHeight="1" x14ac:dyDescent="0.2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11"/>
    </row>
    <row r="461" spans="6:26" ht="15.75" customHeight="1" x14ac:dyDescent="0.2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11"/>
    </row>
    <row r="462" spans="6:26" ht="15.75" customHeight="1" x14ac:dyDescent="0.2"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6:26" ht="15.75" customHeight="1" x14ac:dyDescent="0.2"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6:26" ht="15.75" customHeight="1" x14ac:dyDescent="0.2"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6:26" ht="15.75" customHeight="1" x14ac:dyDescent="0.2"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6:26" ht="15.75" customHeight="1" x14ac:dyDescent="0.2"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6:26" ht="15.75" customHeight="1" x14ac:dyDescent="0.2"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6:26" ht="15.75" customHeight="1" x14ac:dyDescent="0.2"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6:26" ht="15.75" customHeight="1" x14ac:dyDescent="0.2"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6:26" ht="15.75" customHeight="1" x14ac:dyDescent="0.2"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6:26" ht="15.75" customHeight="1" x14ac:dyDescent="0.2"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6:26" ht="15.75" customHeight="1" x14ac:dyDescent="0.2"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6:26" ht="15.75" customHeight="1" x14ac:dyDescent="0.2"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6:26" ht="15.75" customHeight="1" x14ac:dyDescent="0.2"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6:26" ht="15.75" customHeight="1" x14ac:dyDescent="0.2"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6:26" ht="15.75" customHeight="1" x14ac:dyDescent="0.2"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6:26" ht="15.75" customHeight="1" x14ac:dyDescent="0.2"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6:26" ht="15.75" customHeight="1" x14ac:dyDescent="0.2"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6:26" ht="15.75" customHeight="1" x14ac:dyDescent="0.2"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6:26" ht="15.75" customHeight="1" x14ac:dyDescent="0.2"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6:26" ht="15.75" customHeight="1" x14ac:dyDescent="0.2"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6:26" ht="15.75" customHeight="1" x14ac:dyDescent="0.2"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6:26" ht="15.75" customHeight="1" x14ac:dyDescent="0.2"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6:26" ht="15.75" customHeight="1" x14ac:dyDescent="0.2"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6:26" ht="15.75" customHeight="1" x14ac:dyDescent="0.2"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6:26" ht="15.75" customHeight="1" x14ac:dyDescent="0.2"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6:26" ht="15.75" customHeight="1" x14ac:dyDescent="0.2"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6:26" ht="15.75" customHeight="1" x14ac:dyDescent="0.2"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6:26" ht="15.75" customHeight="1" x14ac:dyDescent="0.2"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6:26" ht="15.75" customHeight="1" x14ac:dyDescent="0.2"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6:26" ht="15.75" customHeight="1" x14ac:dyDescent="0.2"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6:26" ht="15.75" customHeight="1" x14ac:dyDescent="0.2"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6:26" ht="15.75" customHeight="1" x14ac:dyDescent="0.2"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6:26" ht="15.75" customHeight="1" x14ac:dyDescent="0.2"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6:26" ht="15.75" customHeight="1" x14ac:dyDescent="0.2"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6:26" ht="15.75" customHeight="1" x14ac:dyDescent="0.2"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6:26" ht="15.75" customHeight="1" x14ac:dyDescent="0.2"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6:26" ht="15.75" customHeight="1" x14ac:dyDescent="0.2"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6:26" ht="15.75" customHeight="1" x14ac:dyDescent="0.2"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6:26" ht="15.75" customHeight="1" x14ac:dyDescent="0.2"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6:26" ht="15.75" customHeight="1" x14ac:dyDescent="0.2"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6:26" ht="15.75" customHeight="1" x14ac:dyDescent="0.2"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6:26" ht="15.75" customHeight="1" x14ac:dyDescent="0.2"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6:26" ht="15.75" customHeight="1" x14ac:dyDescent="0.2"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6:26" ht="15.75" customHeight="1" x14ac:dyDescent="0.2"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6:26" ht="15.75" customHeight="1" x14ac:dyDescent="0.2"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6:26" ht="15.75" customHeight="1" x14ac:dyDescent="0.2"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6:26" ht="15.75" customHeight="1" x14ac:dyDescent="0.2"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6:26" ht="15.75" customHeight="1" x14ac:dyDescent="0.2"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6:26" ht="15.75" customHeight="1" x14ac:dyDescent="0.2"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6:26" ht="15.75" customHeight="1" x14ac:dyDescent="0.2"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6:26" ht="15.75" customHeight="1" x14ac:dyDescent="0.2"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6:26" ht="15.75" customHeight="1" x14ac:dyDescent="0.2"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6:26" ht="15.75" customHeight="1" x14ac:dyDescent="0.2"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6:26" ht="15.75" customHeight="1" x14ac:dyDescent="0.2"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6:26" ht="15.75" customHeight="1" x14ac:dyDescent="0.2"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6:26" ht="15.75" customHeight="1" x14ac:dyDescent="0.2"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6:26" ht="15.75" customHeight="1" x14ac:dyDescent="0.2"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6:26" ht="15.75" customHeight="1" x14ac:dyDescent="0.2"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6:26" ht="15.75" customHeight="1" x14ac:dyDescent="0.2"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6:26" ht="15.75" customHeight="1" x14ac:dyDescent="0.2"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6:26" ht="15.75" customHeight="1" x14ac:dyDescent="0.2"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6:26" ht="15.75" customHeight="1" x14ac:dyDescent="0.2"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6:26" ht="15.75" customHeight="1" x14ac:dyDescent="0.2"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6:26" ht="15.75" customHeight="1" x14ac:dyDescent="0.2"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6:26" ht="15.75" customHeight="1" x14ac:dyDescent="0.2"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6:26" ht="15.75" customHeight="1" x14ac:dyDescent="0.2"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6:26" ht="15.75" customHeight="1" x14ac:dyDescent="0.2"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6:26" ht="15.75" customHeight="1" x14ac:dyDescent="0.2"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6:26" ht="15.75" customHeight="1" x14ac:dyDescent="0.2"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6:26" ht="15.75" customHeight="1" x14ac:dyDescent="0.2"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6:26" ht="15.75" customHeight="1" x14ac:dyDescent="0.2"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6:26" ht="15.75" customHeight="1" x14ac:dyDescent="0.2"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6:26" ht="15.75" customHeight="1" x14ac:dyDescent="0.2"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6:26" ht="15.75" customHeight="1" x14ac:dyDescent="0.2"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6:26" ht="15.75" customHeight="1" x14ac:dyDescent="0.2"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6:26" ht="15.75" customHeight="1" x14ac:dyDescent="0.2"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6:26" ht="15.75" customHeight="1" x14ac:dyDescent="0.2"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6:26" ht="15.75" customHeight="1" x14ac:dyDescent="0.2"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6:26" ht="15.75" customHeight="1" x14ac:dyDescent="0.2"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6:26" ht="15.75" customHeight="1" x14ac:dyDescent="0.2"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6:26" ht="15.75" customHeight="1" x14ac:dyDescent="0.2"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6:26" ht="15.75" customHeight="1" x14ac:dyDescent="0.2"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6:26" ht="15.75" customHeight="1" x14ac:dyDescent="0.2"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6:26" ht="15.75" customHeight="1" x14ac:dyDescent="0.2"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6:26" ht="15.75" customHeight="1" x14ac:dyDescent="0.2"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6:26" ht="15.75" customHeight="1" x14ac:dyDescent="0.2"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6:26" ht="15.75" customHeight="1" x14ac:dyDescent="0.2"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6:26" ht="15.75" customHeight="1" x14ac:dyDescent="0.2"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6:26" ht="15.75" customHeight="1" x14ac:dyDescent="0.2"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6:26" ht="15.75" customHeight="1" x14ac:dyDescent="0.2"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6:26" ht="15.75" customHeight="1" x14ac:dyDescent="0.2"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6:26" ht="15.75" customHeight="1" x14ac:dyDescent="0.2"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6:26" ht="15.75" customHeight="1" x14ac:dyDescent="0.2"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6:26" ht="15.75" customHeight="1" x14ac:dyDescent="0.2"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6:26" ht="15.75" customHeight="1" x14ac:dyDescent="0.2"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6:26" ht="15.75" customHeight="1" x14ac:dyDescent="0.2"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6:26" ht="15.75" customHeight="1" x14ac:dyDescent="0.2"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6:26" ht="15.75" customHeight="1" x14ac:dyDescent="0.2"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6:26" ht="15.75" customHeight="1" x14ac:dyDescent="0.2"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6:26" ht="15.75" customHeight="1" x14ac:dyDescent="0.2"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6:26" ht="15.75" customHeight="1" x14ac:dyDescent="0.2"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6:26" ht="15.75" customHeight="1" x14ac:dyDescent="0.2"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6:26" ht="15.75" customHeight="1" x14ac:dyDescent="0.2"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6:26" ht="15.75" customHeight="1" x14ac:dyDescent="0.2"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6:26" ht="15.75" customHeight="1" x14ac:dyDescent="0.2"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6:26" ht="15.75" customHeight="1" x14ac:dyDescent="0.2"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6:26" ht="15.75" customHeight="1" x14ac:dyDescent="0.2"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6:26" ht="15.75" customHeight="1" x14ac:dyDescent="0.2"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6:26" ht="15.75" customHeight="1" x14ac:dyDescent="0.2"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6:26" ht="15.75" customHeight="1" x14ac:dyDescent="0.2"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6:26" ht="15.75" customHeight="1" x14ac:dyDescent="0.2"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6:26" ht="15.75" customHeight="1" x14ac:dyDescent="0.2"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6:26" ht="15.75" customHeight="1" x14ac:dyDescent="0.2"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6:26" ht="15.75" customHeight="1" x14ac:dyDescent="0.2"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6:26" ht="15.75" customHeight="1" x14ac:dyDescent="0.2"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6:26" ht="15.75" customHeight="1" x14ac:dyDescent="0.2"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6:26" ht="15.75" customHeight="1" x14ac:dyDescent="0.2"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6:26" ht="15.75" customHeight="1" x14ac:dyDescent="0.2"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6:26" ht="15.75" customHeight="1" x14ac:dyDescent="0.2"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6:26" ht="15.75" customHeight="1" x14ac:dyDescent="0.2"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6:26" ht="15.75" customHeight="1" x14ac:dyDescent="0.2"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6:26" ht="15.75" customHeight="1" x14ac:dyDescent="0.2"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6:26" ht="15.75" customHeight="1" x14ac:dyDescent="0.2"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6:26" ht="15.75" customHeight="1" x14ac:dyDescent="0.2"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6:26" ht="15.75" customHeight="1" x14ac:dyDescent="0.2"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6:26" ht="15.75" customHeight="1" x14ac:dyDescent="0.2"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6:26" ht="15.75" customHeight="1" x14ac:dyDescent="0.2"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6:26" ht="15.75" customHeight="1" x14ac:dyDescent="0.2"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6:26" ht="15.75" customHeight="1" x14ac:dyDescent="0.2"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6:26" ht="15.75" customHeight="1" x14ac:dyDescent="0.2"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6:26" ht="15.75" customHeight="1" x14ac:dyDescent="0.2"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6:26" ht="15.75" customHeight="1" x14ac:dyDescent="0.2"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6:26" ht="15.75" customHeight="1" x14ac:dyDescent="0.2"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6:26" ht="15.75" customHeight="1" x14ac:dyDescent="0.2"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6:26" ht="15.75" customHeight="1" x14ac:dyDescent="0.2"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6:26" ht="15.75" customHeight="1" x14ac:dyDescent="0.2"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6:26" ht="15.75" customHeight="1" x14ac:dyDescent="0.2"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6:26" ht="15.75" customHeight="1" x14ac:dyDescent="0.2"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6:26" ht="15.75" customHeight="1" x14ac:dyDescent="0.2"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6:26" ht="15.75" customHeight="1" x14ac:dyDescent="0.2"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6:26" ht="15.75" customHeight="1" x14ac:dyDescent="0.2"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6:26" ht="15.75" customHeight="1" x14ac:dyDescent="0.2"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6:26" ht="15.75" customHeight="1" x14ac:dyDescent="0.2"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6:26" ht="15.75" customHeight="1" x14ac:dyDescent="0.2"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6:26" ht="15.75" customHeight="1" x14ac:dyDescent="0.2"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6:26" ht="15.75" customHeight="1" x14ac:dyDescent="0.2"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6:26" ht="15.75" customHeight="1" x14ac:dyDescent="0.2"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6:26" ht="15.75" customHeight="1" x14ac:dyDescent="0.2"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6:26" ht="15.75" customHeight="1" x14ac:dyDescent="0.2"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6:26" ht="15.75" customHeight="1" x14ac:dyDescent="0.2"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6:26" ht="15.75" customHeight="1" x14ac:dyDescent="0.2"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6:26" ht="15.75" customHeight="1" x14ac:dyDescent="0.2"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6:26" ht="15.75" customHeight="1" x14ac:dyDescent="0.2"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6:26" ht="15.75" customHeight="1" x14ac:dyDescent="0.2"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6:26" ht="15.75" customHeight="1" x14ac:dyDescent="0.2"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6:26" ht="15.75" customHeight="1" x14ac:dyDescent="0.2"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6:26" ht="15.75" customHeight="1" x14ac:dyDescent="0.2"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6:26" ht="15.75" customHeight="1" x14ac:dyDescent="0.2"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6:26" ht="15.75" customHeight="1" x14ac:dyDescent="0.2"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6:26" ht="15.75" customHeight="1" x14ac:dyDescent="0.2"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6:26" ht="15.75" customHeight="1" x14ac:dyDescent="0.2"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6:26" ht="15.75" customHeight="1" x14ac:dyDescent="0.2"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6:26" ht="15.75" customHeight="1" x14ac:dyDescent="0.2"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6:26" ht="15.75" customHeight="1" x14ac:dyDescent="0.2"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6:26" ht="15.75" customHeight="1" x14ac:dyDescent="0.2"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6:26" ht="15.75" customHeight="1" x14ac:dyDescent="0.2"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6:26" ht="15.75" customHeight="1" x14ac:dyDescent="0.2"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6:26" ht="15.75" customHeight="1" x14ac:dyDescent="0.2"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6:26" ht="15.75" customHeight="1" x14ac:dyDescent="0.2"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6:26" ht="15.75" customHeight="1" x14ac:dyDescent="0.2"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6:26" ht="15.75" customHeight="1" x14ac:dyDescent="0.2"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6:26" ht="15.75" customHeight="1" x14ac:dyDescent="0.2"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6:26" ht="15.75" customHeight="1" x14ac:dyDescent="0.2"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6:26" ht="15.75" customHeight="1" x14ac:dyDescent="0.2"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6:26" ht="15.75" customHeight="1" x14ac:dyDescent="0.2"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6:26" ht="15.75" customHeight="1" x14ac:dyDescent="0.2"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6:26" ht="15.75" customHeight="1" x14ac:dyDescent="0.2"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6:26" ht="15.75" customHeight="1" x14ac:dyDescent="0.2"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6:26" ht="15.75" customHeight="1" x14ac:dyDescent="0.2"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6:26" ht="15.75" customHeight="1" x14ac:dyDescent="0.2"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6:26" ht="15.75" customHeight="1" x14ac:dyDescent="0.2"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6:26" ht="15.75" customHeight="1" x14ac:dyDescent="0.2"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6:26" ht="15.75" customHeight="1" x14ac:dyDescent="0.2"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6:26" ht="15.75" customHeight="1" x14ac:dyDescent="0.2"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6:26" ht="15.75" customHeight="1" x14ac:dyDescent="0.2"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6:26" ht="15.75" customHeight="1" x14ac:dyDescent="0.2"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6:26" ht="15.75" customHeight="1" x14ac:dyDescent="0.2"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6:26" ht="15.75" customHeight="1" x14ac:dyDescent="0.2"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6:26" ht="15.75" customHeight="1" x14ac:dyDescent="0.2"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6:26" ht="15.75" customHeight="1" x14ac:dyDescent="0.2"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6:26" ht="15.75" customHeight="1" x14ac:dyDescent="0.2"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6:26" ht="15.75" customHeight="1" x14ac:dyDescent="0.2"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6:26" ht="15.75" customHeight="1" x14ac:dyDescent="0.2"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6:26" ht="15.75" customHeight="1" x14ac:dyDescent="0.2"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6:26" ht="15.75" customHeight="1" x14ac:dyDescent="0.2"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6:26" ht="15.75" customHeight="1" x14ac:dyDescent="0.2"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6:26" ht="15.75" customHeight="1" x14ac:dyDescent="0.2"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6:26" ht="15.75" customHeight="1" x14ac:dyDescent="0.2"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6:26" ht="15.75" customHeight="1" x14ac:dyDescent="0.2"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6:26" ht="15.75" customHeight="1" x14ac:dyDescent="0.2"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6:26" ht="15.75" customHeight="1" x14ac:dyDescent="0.2"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6:26" ht="15.75" customHeight="1" x14ac:dyDescent="0.2"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6:26" ht="15.75" customHeight="1" x14ac:dyDescent="0.2"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6:26" ht="15.75" customHeight="1" x14ac:dyDescent="0.2"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6:26" ht="15.75" customHeight="1" x14ac:dyDescent="0.2"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6:26" ht="15.75" customHeight="1" x14ac:dyDescent="0.2"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6:26" ht="15.75" customHeight="1" x14ac:dyDescent="0.2"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6:26" ht="15.75" customHeight="1" x14ac:dyDescent="0.2"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6:26" ht="15.75" customHeight="1" x14ac:dyDescent="0.2"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6:26" ht="15.75" customHeight="1" x14ac:dyDescent="0.2"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6:26" ht="15.75" customHeight="1" x14ac:dyDescent="0.2"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6:26" ht="15.75" customHeight="1" x14ac:dyDescent="0.2"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6:26" ht="15.75" customHeight="1" x14ac:dyDescent="0.2"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6:26" ht="15.75" customHeight="1" x14ac:dyDescent="0.2"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6:26" ht="15.75" customHeight="1" x14ac:dyDescent="0.2"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6:26" ht="15.75" customHeight="1" x14ac:dyDescent="0.2"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6:26" ht="15.75" customHeight="1" x14ac:dyDescent="0.2"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6:26" ht="15.75" customHeight="1" x14ac:dyDescent="0.2"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6:26" ht="15.75" customHeight="1" x14ac:dyDescent="0.2"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6:26" ht="15.75" customHeight="1" x14ac:dyDescent="0.2"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6:26" ht="15.75" customHeight="1" x14ac:dyDescent="0.2"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6:26" ht="15.75" customHeight="1" x14ac:dyDescent="0.2"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6:26" ht="15.75" customHeight="1" x14ac:dyDescent="0.2"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6:26" ht="15.75" customHeight="1" x14ac:dyDescent="0.2"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6:26" ht="15.75" customHeight="1" x14ac:dyDescent="0.2"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6:26" ht="15.75" customHeight="1" x14ac:dyDescent="0.2"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6:26" ht="15.75" customHeight="1" x14ac:dyDescent="0.2"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6:26" ht="15.75" customHeight="1" x14ac:dyDescent="0.2"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6:26" ht="15.75" customHeight="1" x14ac:dyDescent="0.2"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6:26" ht="15.75" customHeight="1" x14ac:dyDescent="0.2"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6:26" ht="15.75" customHeight="1" x14ac:dyDescent="0.2"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6:26" ht="15.75" customHeight="1" x14ac:dyDescent="0.2"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6:26" ht="15.75" customHeight="1" x14ac:dyDescent="0.2"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6:26" ht="15.75" customHeight="1" x14ac:dyDescent="0.2"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6:26" ht="15.75" customHeight="1" x14ac:dyDescent="0.2"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6:26" ht="15.75" customHeight="1" x14ac:dyDescent="0.2"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6:26" ht="15.75" customHeight="1" x14ac:dyDescent="0.2"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6:26" ht="15.75" customHeight="1" x14ac:dyDescent="0.2"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6:26" ht="15.75" customHeight="1" x14ac:dyDescent="0.2"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6:26" ht="15.75" customHeight="1" x14ac:dyDescent="0.2"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6:26" ht="15.75" customHeight="1" x14ac:dyDescent="0.2"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6:26" ht="15.75" customHeight="1" x14ac:dyDescent="0.2"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6:26" ht="15.75" customHeight="1" x14ac:dyDescent="0.2"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6:26" ht="15.75" customHeight="1" x14ac:dyDescent="0.2"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6:26" ht="15.75" customHeight="1" x14ac:dyDescent="0.2"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6:26" ht="15.75" customHeight="1" x14ac:dyDescent="0.2"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6:26" ht="15.75" customHeight="1" x14ac:dyDescent="0.2"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6:26" ht="15.75" customHeight="1" x14ac:dyDescent="0.2"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6:26" ht="15.75" customHeight="1" x14ac:dyDescent="0.2"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6:26" ht="15.75" customHeight="1" x14ac:dyDescent="0.2"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6:26" ht="15.75" customHeight="1" x14ac:dyDescent="0.2"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6:26" ht="15.75" customHeight="1" x14ac:dyDescent="0.2"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6:26" ht="15.75" customHeight="1" x14ac:dyDescent="0.2"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6:26" ht="15.75" customHeight="1" x14ac:dyDescent="0.2"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6:26" ht="15.75" customHeight="1" x14ac:dyDescent="0.2"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6:26" ht="15.75" customHeight="1" x14ac:dyDescent="0.2"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6:26" ht="15.75" customHeight="1" x14ac:dyDescent="0.2"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6:26" ht="15.75" customHeight="1" x14ac:dyDescent="0.2"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6:26" ht="15.75" customHeight="1" x14ac:dyDescent="0.2"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6:26" ht="15.75" customHeight="1" x14ac:dyDescent="0.2"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6:26" ht="15.75" customHeight="1" x14ac:dyDescent="0.2"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6:26" ht="15.75" customHeight="1" x14ac:dyDescent="0.2"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6:26" ht="15.75" customHeight="1" x14ac:dyDescent="0.2"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6:26" ht="15.75" customHeight="1" x14ac:dyDescent="0.2"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6:26" ht="15.75" customHeight="1" x14ac:dyDescent="0.2"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6:26" ht="15.75" customHeight="1" x14ac:dyDescent="0.2"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6:26" ht="15.75" customHeight="1" x14ac:dyDescent="0.2"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6:26" ht="15.75" customHeight="1" x14ac:dyDescent="0.2"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6:26" ht="15.75" customHeight="1" x14ac:dyDescent="0.2"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6:26" ht="15.75" customHeight="1" x14ac:dyDescent="0.2"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6:26" ht="15.75" customHeight="1" x14ac:dyDescent="0.2"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6:26" ht="15.75" customHeight="1" x14ac:dyDescent="0.2"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6:26" ht="15.75" customHeight="1" x14ac:dyDescent="0.2"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6:26" ht="15.75" customHeight="1" x14ac:dyDescent="0.2"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6:26" ht="15.75" customHeight="1" x14ac:dyDescent="0.2"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6:26" ht="15.75" customHeight="1" x14ac:dyDescent="0.2"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6:26" ht="15.75" customHeight="1" x14ac:dyDescent="0.2"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6:26" ht="15.75" customHeight="1" x14ac:dyDescent="0.2"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6:26" ht="15.75" customHeight="1" x14ac:dyDescent="0.2"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6:26" ht="15.75" customHeight="1" x14ac:dyDescent="0.2"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6:26" ht="15.75" customHeight="1" x14ac:dyDescent="0.2"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6:26" ht="15.75" customHeight="1" x14ac:dyDescent="0.2"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6:26" ht="15.75" customHeight="1" x14ac:dyDescent="0.2"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6:26" ht="15.75" customHeight="1" x14ac:dyDescent="0.2"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6:26" ht="15.75" customHeight="1" x14ac:dyDescent="0.2"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6:26" ht="15.75" customHeight="1" x14ac:dyDescent="0.2"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6:26" ht="15.75" customHeight="1" x14ac:dyDescent="0.2"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6:26" ht="15.75" customHeight="1" x14ac:dyDescent="0.2"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6:26" ht="15.75" customHeight="1" x14ac:dyDescent="0.2"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6:26" ht="15.75" customHeight="1" x14ac:dyDescent="0.2"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6:26" ht="15.75" customHeight="1" x14ac:dyDescent="0.2"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6:26" ht="15.75" customHeight="1" x14ac:dyDescent="0.2"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6:26" ht="15.75" customHeight="1" x14ac:dyDescent="0.2"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6:26" ht="15.75" customHeight="1" x14ac:dyDescent="0.2"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6:26" ht="15.75" customHeight="1" x14ac:dyDescent="0.2"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6:26" ht="15.75" customHeight="1" x14ac:dyDescent="0.2"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6:26" ht="15.75" customHeight="1" x14ac:dyDescent="0.2"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6:26" ht="15.75" customHeight="1" x14ac:dyDescent="0.2"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6:26" ht="15.75" customHeight="1" x14ac:dyDescent="0.2"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6:26" ht="15.75" customHeight="1" x14ac:dyDescent="0.2"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6:26" ht="15.75" customHeight="1" x14ac:dyDescent="0.2"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6:26" ht="15.75" customHeight="1" x14ac:dyDescent="0.2"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6:26" ht="15.75" customHeight="1" x14ac:dyDescent="0.2"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6:26" ht="15.75" customHeight="1" x14ac:dyDescent="0.2"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6:26" ht="15.75" customHeight="1" x14ac:dyDescent="0.2"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6:26" ht="15.75" customHeight="1" x14ac:dyDescent="0.2"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6:26" ht="15.75" customHeight="1" x14ac:dyDescent="0.2"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6:26" ht="15.75" customHeight="1" x14ac:dyDescent="0.2"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6:26" ht="15.75" customHeight="1" x14ac:dyDescent="0.2"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6:26" ht="15.75" customHeight="1" x14ac:dyDescent="0.2"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6:26" ht="15.75" customHeight="1" x14ac:dyDescent="0.2"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6:26" ht="15.75" customHeight="1" x14ac:dyDescent="0.2"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6:26" ht="15.75" customHeight="1" x14ac:dyDescent="0.2"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6:26" ht="15.75" customHeight="1" x14ac:dyDescent="0.2"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6:26" ht="15.75" customHeight="1" x14ac:dyDescent="0.2"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6:26" ht="15.75" customHeight="1" x14ac:dyDescent="0.2"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6:26" ht="15.75" customHeight="1" x14ac:dyDescent="0.2"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6:26" ht="15.75" customHeight="1" x14ac:dyDescent="0.2"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6:26" ht="15.75" customHeight="1" x14ac:dyDescent="0.2"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6:26" ht="15.75" customHeight="1" x14ac:dyDescent="0.2"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6:26" ht="15.75" customHeight="1" x14ac:dyDescent="0.2"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6:26" ht="15.75" customHeight="1" x14ac:dyDescent="0.2"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6:26" ht="15.75" customHeight="1" x14ac:dyDescent="0.2"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6:26" ht="15.75" customHeight="1" x14ac:dyDescent="0.2"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6:26" ht="15.75" customHeight="1" x14ac:dyDescent="0.2"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6:26" ht="15.75" customHeight="1" x14ac:dyDescent="0.2"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6:26" ht="15.75" customHeight="1" x14ac:dyDescent="0.2"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6:26" ht="15.75" customHeight="1" x14ac:dyDescent="0.2"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6:26" ht="15.75" customHeight="1" x14ac:dyDescent="0.2"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6:26" ht="15.75" customHeight="1" x14ac:dyDescent="0.2"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6:26" ht="15.75" customHeight="1" x14ac:dyDescent="0.2"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6:26" ht="15.75" customHeight="1" x14ac:dyDescent="0.2"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6:26" ht="15.75" customHeight="1" x14ac:dyDescent="0.2"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6:26" ht="15.75" customHeight="1" x14ac:dyDescent="0.2"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6:26" ht="15.75" customHeight="1" x14ac:dyDescent="0.2"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6:26" ht="15.75" customHeight="1" x14ac:dyDescent="0.2"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6:26" ht="15.75" customHeight="1" x14ac:dyDescent="0.2"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6:26" ht="15.75" customHeight="1" x14ac:dyDescent="0.2"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6:26" ht="15.75" customHeight="1" x14ac:dyDescent="0.2"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6:26" ht="15.75" customHeight="1" x14ac:dyDescent="0.2"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6:26" ht="15.75" customHeight="1" x14ac:dyDescent="0.2"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6:26" ht="15.75" customHeight="1" x14ac:dyDescent="0.2"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6:26" ht="15.75" customHeight="1" x14ac:dyDescent="0.2"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6:26" ht="15.75" customHeight="1" x14ac:dyDescent="0.2"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6:26" ht="15.75" customHeight="1" x14ac:dyDescent="0.2"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6:26" ht="15.75" customHeight="1" x14ac:dyDescent="0.2"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6:26" ht="15.75" customHeight="1" x14ac:dyDescent="0.2"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6:26" ht="15.75" customHeight="1" x14ac:dyDescent="0.2"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6:26" ht="15.75" customHeight="1" x14ac:dyDescent="0.2"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6:26" ht="15.75" customHeight="1" x14ac:dyDescent="0.2"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6:26" ht="15.75" customHeight="1" x14ac:dyDescent="0.2"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6:26" ht="15.75" customHeight="1" x14ac:dyDescent="0.2"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6:26" ht="15.75" customHeight="1" x14ac:dyDescent="0.2"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6:26" ht="15.75" customHeight="1" x14ac:dyDescent="0.2"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6:26" ht="15.75" customHeight="1" x14ac:dyDescent="0.2"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6:26" ht="15.75" customHeight="1" x14ac:dyDescent="0.2"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6:26" ht="15.75" customHeight="1" x14ac:dyDescent="0.2"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6:26" ht="15.75" customHeight="1" x14ac:dyDescent="0.2"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6:26" ht="15.75" customHeight="1" x14ac:dyDescent="0.2"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6:26" ht="15.75" customHeight="1" x14ac:dyDescent="0.2"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6:26" ht="15.75" customHeight="1" x14ac:dyDescent="0.2"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6:26" ht="15.75" customHeight="1" x14ac:dyDescent="0.2"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6:26" ht="15.75" customHeight="1" x14ac:dyDescent="0.2"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6:26" ht="15.75" customHeight="1" x14ac:dyDescent="0.2"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6:26" ht="15.75" customHeight="1" x14ac:dyDescent="0.2"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6:26" ht="15.75" customHeight="1" x14ac:dyDescent="0.2"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6:26" ht="15.75" customHeight="1" x14ac:dyDescent="0.2"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6:26" ht="15.75" customHeight="1" x14ac:dyDescent="0.2"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6:26" ht="15.75" customHeight="1" x14ac:dyDescent="0.2"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6:26" ht="15.75" customHeight="1" x14ac:dyDescent="0.2"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6:26" ht="15.75" customHeight="1" x14ac:dyDescent="0.2"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6:26" ht="15.75" customHeight="1" x14ac:dyDescent="0.2"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6:26" ht="15.75" customHeight="1" x14ac:dyDescent="0.2"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6:26" ht="15.75" customHeight="1" x14ac:dyDescent="0.2"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6:26" ht="15.75" customHeight="1" x14ac:dyDescent="0.2"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6:26" ht="15.75" customHeight="1" x14ac:dyDescent="0.2"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6:26" ht="15.75" customHeight="1" x14ac:dyDescent="0.2"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6:26" ht="15.75" customHeight="1" x14ac:dyDescent="0.2"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6:26" ht="15.75" customHeight="1" x14ac:dyDescent="0.2"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6:26" ht="15.75" customHeight="1" x14ac:dyDescent="0.2"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6:26" ht="15.75" customHeight="1" x14ac:dyDescent="0.2"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6:26" ht="15.75" customHeight="1" x14ac:dyDescent="0.2"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6:26" ht="15.75" customHeight="1" x14ac:dyDescent="0.2"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6:26" ht="15.75" customHeight="1" x14ac:dyDescent="0.2"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6:26" ht="15.75" customHeight="1" x14ac:dyDescent="0.2"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6:26" ht="15.75" customHeight="1" x14ac:dyDescent="0.2"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6:26" ht="15.75" customHeight="1" x14ac:dyDescent="0.2"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6:26" ht="15.75" customHeight="1" x14ac:dyDescent="0.2"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6:26" ht="15.75" customHeight="1" x14ac:dyDescent="0.2"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6:26" ht="15.75" customHeight="1" x14ac:dyDescent="0.2"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6:26" ht="15.75" customHeight="1" x14ac:dyDescent="0.2"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6:26" ht="15.75" customHeight="1" x14ac:dyDescent="0.2"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6:26" ht="15.75" customHeight="1" x14ac:dyDescent="0.2"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6:26" ht="15.75" customHeight="1" x14ac:dyDescent="0.2"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6:26" ht="15.75" customHeight="1" x14ac:dyDescent="0.2"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6:26" ht="15.75" customHeight="1" x14ac:dyDescent="0.2"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6:26" ht="15.75" customHeight="1" x14ac:dyDescent="0.2"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6:26" ht="15.75" customHeight="1" x14ac:dyDescent="0.2"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6:26" ht="15.75" customHeight="1" x14ac:dyDescent="0.2"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6:26" ht="15.75" customHeight="1" x14ac:dyDescent="0.2"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6:26" ht="15.75" customHeight="1" x14ac:dyDescent="0.2"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6:26" ht="15.75" customHeight="1" x14ac:dyDescent="0.2"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6:26" ht="15.75" customHeight="1" x14ac:dyDescent="0.2"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6:26" ht="15.75" customHeight="1" x14ac:dyDescent="0.2"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6:26" ht="15.75" customHeight="1" x14ac:dyDescent="0.2"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6:26" ht="15.75" customHeight="1" x14ac:dyDescent="0.2"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6:26" ht="15.75" customHeight="1" x14ac:dyDescent="0.2"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6:26" ht="15.75" customHeight="1" x14ac:dyDescent="0.2"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6:26" ht="15.75" customHeight="1" x14ac:dyDescent="0.2"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6:26" ht="15.75" customHeight="1" x14ac:dyDescent="0.2"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6:26" ht="15.75" customHeight="1" x14ac:dyDescent="0.2"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6:26" ht="15.75" customHeight="1" x14ac:dyDescent="0.2"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6:26" ht="15.75" customHeight="1" x14ac:dyDescent="0.2"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4"/>
  <sheetViews>
    <sheetView workbookViewId="0"/>
  </sheetViews>
  <sheetFormatPr defaultColWidth="14.42578125" defaultRowHeight="15" customHeight="1" x14ac:dyDescent="0.2"/>
  <cols>
    <col min="1" max="1" width="78.7109375" customWidth="1"/>
    <col min="2" max="25" width="14.42578125" customWidth="1"/>
  </cols>
  <sheetData>
    <row r="1" spans="1:26" ht="113.25" customHeight="1" x14ac:dyDescent="0.2">
      <c r="A1" s="12" t="s">
        <v>261</v>
      </c>
      <c r="B1" s="23" t="s">
        <v>275</v>
      </c>
      <c r="C1" s="23" t="s">
        <v>276</v>
      </c>
      <c r="D1" s="23" t="s">
        <v>277</v>
      </c>
      <c r="E1" s="23" t="s">
        <v>265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1"/>
    </row>
    <row r="2" spans="1:26" ht="12.75" customHeight="1" x14ac:dyDescent="0.2">
      <c r="A2" s="19" t="s">
        <v>266</v>
      </c>
      <c r="B2" s="24">
        <v>30</v>
      </c>
      <c r="C2" s="24">
        <v>20</v>
      </c>
      <c r="D2" s="24">
        <v>50</v>
      </c>
      <c r="E2" s="24">
        <v>100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1"/>
    </row>
    <row r="3" spans="1:26" ht="15.75" customHeight="1" x14ac:dyDescent="0.2">
      <c r="A3" s="3" t="str">
        <f>'Данные для ввода на bus.gov.ru'!D2</f>
        <v>МБОУ "Гимназия "Планета Детства"</v>
      </c>
      <c r="B3" s="25">
        <f>(('Данные для ввода на bus.gov.ru'!AZ2/'Данные для ввода на bus.gov.ru'!BA2)*100)*0.3</f>
        <v>29.606986899563317</v>
      </c>
      <c r="C3" s="25">
        <f>(('Данные для ввода на bus.gov.ru'!BC2/'Данные для ввода на bus.gov.ru'!BD2)*100)*0.2</f>
        <v>19.694323144104803</v>
      </c>
      <c r="D3" s="25">
        <f>(('Данные для ввода на bus.gov.ru'!BF2/'Данные для ввода на bus.gov.ru'!BG2)*100)*0.5</f>
        <v>49.454148471615724</v>
      </c>
      <c r="E3" s="25">
        <f t="shared" ref="E3:E20" si="0">B3+C3+D3</f>
        <v>98.755458515283848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1"/>
    </row>
    <row r="4" spans="1:26" ht="15.75" customHeight="1" x14ac:dyDescent="0.2">
      <c r="A4" s="3" t="str">
        <f>'Данные для ввода на bus.gov.ru'!D3</f>
        <v>МБОУ "Гимназия № 11"</v>
      </c>
      <c r="B4" s="25">
        <f>(('Данные для ввода на bus.gov.ru'!AZ3/'Данные для ввода на bus.gov.ru'!BA3)*100)*0.3</f>
        <v>27.524475524475523</v>
      </c>
      <c r="C4" s="25">
        <f>(('Данные для ввода на bus.gov.ru'!BC3/'Данные для ввода на bus.gov.ru'!BD3)*100)*0.2</f>
        <v>18.741258741258743</v>
      </c>
      <c r="D4" s="25">
        <f>(('Данные для ввода на bus.gov.ru'!BF3/'Данные для ввода на bus.gov.ru'!BG3)*100)*0.5</f>
        <v>47.34265734265734</v>
      </c>
      <c r="E4" s="25">
        <f t="shared" si="0"/>
        <v>93.608391608391599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1"/>
    </row>
    <row r="5" spans="1:26" ht="15.75" customHeight="1" x14ac:dyDescent="0.2">
      <c r="A5" s="3" t="str">
        <f>'Данные для ввода на bus.gov.ru'!D4</f>
        <v>МБОУ "Гимназия № 3"</v>
      </c>
      <c r="B5" s="25">
        <f>(('Данные для ввода на bus.gov.ru'!AZ4/'Данные для ввода на bus.gov.ru'!BA4)*100)*0.3</f>
        <v>27.035294117647055</v>
      </c>
      <c r="C5" s="25">
        <f>(('Данные для ввода на bus.gov.ru'!BC4/'Данные для ввода на bus.gov.ru'!BD4)*100)*0.2</f>
        <v>18.447058823529414</v>
      </c>
      <c r="D5" s="25">
        <f>(('Данные для ввода на bus.gov.ru'!BF4/'Данные для ввода на bus.gov.ru'!BG4)*100)*0.5</f>
        <v>46.352941176470587</v>
      </c>
      <c r="E5" s="25">
        <f t="shared" si="0"/>
        <v>91.835294117647067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1"/>
    </row>
    <row r="6" spans="1:26" ht="15.75" customHeight="1" x14ac:dyDescent="0.2">
      <c r="A6" s="3" t="str">
        <f>'Данные для ввода на bus.gov.ru'!D5</f>
        <v>МБОУ "Гимназия № 8"</v>
      </c>
      <c r="B6" s="25">
        <f>(('Данные для ввода на bus.gov.ru'!AZ5/'Данные для ввода на bus.gov.ru'!BA5)*100)*0.3</f>
        <v>29.944751381215468</v>
      </c>
      <c r="C6" s="25">
        <f>(('Данные для ввода на bus.gov.ru'!BC5/'Данные для ввода на bus.gov.ru'!BD5)*100)*0.2</f>
        <v>19.77900552486188</v>
      </c>
      <c r="D6" s="25">
        <f>(('Данные для ввода на bus.gov.ru'!BF5/'Данные для ввода на bus.gov.ru'!BG5)*100)*0.5</f>
        <v>48.066298342541437</v>
      </c>
      <c r="E6" s="25">
        <f t="shared" si="0"/>
        <v>97.790055248618785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1"/>
    </row>
    <row r="7" spans="1:26" ht="15.75" customHeight="1" x14ac:dyDescent="0.2">
      <c r="A7" s="3" t="str">
        <f>'Данные для ввода на bus.gov.ru'!D6</f>
        <v>МБОУ "Лицей "Эрудит"</v>
      </c>
      <c r="B7" s="25">
        <f>(('Данные для ввода на bus.gov.ru'!AZ6/'Данные для ввода на bus.gov.ru'!BA6)*100)*0.3</f>
        <v>24.789915966386552</v>
      </c>
      <c r="C7" s="25">
        <f>(('Данные для ввода на bus.gov.ru'!BC6/'Данные для ввода на bus.gov.ru'!BD6)*100)*0.2</f>
        <v>18.599439775910366</v>
      </c>
      <c r="D7" s="25">
        <f>(('Данные для ввода на bus.gov.ru'!BF6/'Данные для ввода на bus.gov.ru'!BG6)*100)*0.5</f>
        <v>44.397759103641455</v>
      </c>
      <c r="E7" s="25">
        <f t="shared" si="0"/>
        <v>87.787114845938362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1"/>
    </row>
    <row r="8" spans="1:26" ht="15.75" customHeight="1" x14ac:dyDescent="0.2">
      <c r="A8" s="3" t="str">
        <f>'Данные для ввода на bus.gov.ru'!D7</f>
        <v>МБОУ "Лицей № 6"</v>
      </c>
      <c r="B8" s="25">
        <f>(('Данные для ввода на bus.gov.ru'!AZ7/'Данные для ввода на bus.gov.ru'!BA7)*100)*0.3</f>
        <v>27.902735562310028</v>
      </c>
      <c r="C8" s="25">
        <f>(('Данные для ввода на bus.gov.ru'!BC7/'Данные для ввода на bus.gov.ru'!BD7)*100)*0.2</f>
        <v>18.66261398176292</v>
      </c>
      <c r="D8" s="25">
        <f>(('Данные для ввода на bus.gov.ru'!BF7/'Данные для ввода на bus.gov.ru'!BG7)*100)*0.5</f>
        <v>48.328267477203646</v>
      </c>
      <c r="E8" s="25">
        <f t="shared" si="0"/>
        <v>94.893617021276583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1"/>
    </row>
    <row r="9" spans="1:26" ht="15.75" customHeight="1" x14ac:dyDescent="0.2">
      <c r="A9" s="3" t="str">
        <f>'Данные для ввода на bus.gov.ru'!D8</f>
        <v>МБОУ "Лицей № 7"</v>
      </c>
      <c r="B9" s="25">
        <f>(('Данные для ввода на bus.gov.ru'!AZ8/'Данные для ввода на bus.gov.ru'!BA8)*100)*0.3</f>
        <v>27.396694214876028</v>
      </c>
      <c r="C9" s="25">
        <f>(('Данные для ввода на bus.gov.ru'!BC8/'Данные для ввода на bus.gov.ru'!BD8)*100)*0.2</f>
        <v>18.181818181818183</v>
      </c>
      <c r="D9" s="25">
        <f>(('Данные для ввода на bus.gov.ru'!BF8/'Данные для ввода на bus.gov.ru'!BG8)*100)*0.5</f>
        <v>46.074380165289256</v>
      </c>
      <c r="E9" s="25">
        <f t="shared" si="0"/>
        <v>91.652892561983464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1"/>
    </row>
    <row r="10" spans="1:26" ht="15.75" customHeight="1" x14ac:dyDescent="0.2">
      <c r="A10" s="3" t="str">
        <f>'Данные для ввода на bus.gov.ru'!D9</f>
        <v>МБОУ "Лицей №24" им. П.С. Приходько</v>
      </c>
      <c r="B10" s="25">
        <f>(('Данные для ввода на bus.gov.ru'!AZ9/'Данные для ввода на bus.gov.ru'!BA9)*100)*0.3</f>
        <v>27.551020408163268</v>
      </c>
      <c r="C10" s="25">
        <f>(('Данные для ввода на bus.gov.ru'!BC9/'Данные для ввода на bus.gov.ru'!BD9)*100)*0.2</f>
        <v>18.775510204081634</v>
      </c>
      <c r="D10" s="25">
        <f>(('Данные для ввода на bus.gov.ru'!BF9/'Данные для ввода на bus.gov.ru'!BG9)*100)*0.5</f>
        <v>46.031746031746032</v>
      </c>
      <c r="E10" s="25">
        <f t="shared" si="0"/>
        <v>92.358276643990934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1"/>
    </row>
    <row r="11" spans="1:26" ht="15.75" customHeight="1" x14ac:dyDescent="0.2">
      <c r="A11" s="3" t="str">
        <f>'Данные для ввода на bus.gov.ru'!D10</f>
        <v>МБОУ "Основная общеобразовательная школа № 26 имени А.С. Пушкина"</v>
      </c>
      <c r="B11" s="25">
        <f>(('Данные для ввода на bus.gov.ru'!AZ10/'Данные для ввода на bus.gov.ru'!BA10)*100)*0.3</f>
        <v>28.40625</v>
      </c>
      <c r="C11" s="25">
        <f>(('Данные для ввода на bus.gov.ru'!BC10/'Данные для ввода на bus.gov.ru'!BD10)*100)*0.2</f>
        <v>19.125</v>
      </c>
      <c r="D11" s="25">
        <f>(('Данные для ввода на bus.gov.ru'!BF10/'Данные для ввода на bus.gov.ru'!BG10)*100)*0.5</f>
        <v>47.8125</v>
      </c>
      <c r="E11" s="25">
        <f t="shared" si="0"/>
        <v>95.34375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1"/>
    </row>
    <row r="12" spans="1:26" ht="15.75" customHeight="1" x14ac:dyDescent="0.2">
      <c r="A12" s="3" t="str">
        <f>'Данные для ввода на bus.gov.ru'!D11</f>
        <v>МБОУ "Открытая (сменная) общеобразовательная школа № 1"</v>
      </c>
      <c r="B12" s="25">
        <f>(('Данные для ввода на bus.gov.ru'!AZ11/'Данные для ввода на bus.gov.ru'!BA11)*100)*0.3</f>
        <v>28.351648351648347</v>
      </c>
      <c r="C12" s="25">
        <f>(('Данные для ввода на bus.gov.ru'!BC11/'Данные для ввода на bus.gov.ru'!BD11)*100)*0.2</f>
        <v>19.340659340659343</v>
      </c>
      <c r="D12" s="25">
        <f>(('Данные для ввода на bus.gov.ru'!BF11/'Данные для ввода на bus.gov.ru'!BG11)*100)*0.5</f>
        <v>50</v>
      </c>
      <c r="E12" s="25">
        <f t="shared" si="0"/>
        <v>97.692307692307693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1"/>
    </row>
    <row r="13" spans="1:26" ht="15.75" customHeight="1" x14ac:dyDescent="0.2">
      <c r="A13" s="3" t="str">
        <f>'Данные для ввода на bus.gov.ru'!D12</f>
        <v>МБОУ "Средняя общеобразовательная школа № 1"</v>
      </c>
      <c r="B13" s="25">
        <f>(('Данные для ввода на bus.gov.ru'!AZ12/'Данные для ввода на bus.gov.ru'!BA12)*100)*0.3</f>
        <v>27.846534653465348</v>
      </c>
      <c r="C13" s="25">
        <f>(('Данные для ввода на bus.gov.ru'!BC12/'Данные для ввода на bus.gov.ru'!BD12)*100)*0.2</f>
        <v>18.712871287128717</v>
      </c>
      <c r="D13" s="25">
        <f>(('Данные для ввода на bus.gov.ru'!BF12/'Данные для ввода на bus.gov.ru'!BG12)*100)*0.5</f>
        <v>48.514851485148512</v>
      </c>
      <c r="E13" s="25">
        <f t="shared" si="0"/>
        <v>95.074257425742573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"/>
    </row>
    <row r="14" spans="1:26" ht="15.75" customHeight="1" x14ac:dyDescent="0.2">
      <c r="A14" s="3" t="str">
        <f>'Данные для ввода на bus.gov.ru'!D13</f>
        <v>МБОУ "Средняя общеобразовательная школа № 10 "Кадетский корпус юных спасателей"</v>
      </c>
      <c r="B14" s="25">
        <f>(('Данные для ввода на bus.gov.ru'!AZ13/'Данные для ввода на bus.gov.ru'!BA13)*100)*0.3</f>
        <v>27.91011235955056</v>
      </c>
      <c r="C14" s="25">
        <f>(('Данные для ввода на bus.gov.ru'!BC13/'Данные для ввода на bus.gov.ru'!BD13)*100)*0.2</f>
        <v>18.876404494382022</v>
      </c>
      <c r="D14" s="25">
        <f>(('Данные для ввода на bus.gov.ru'!BF13/'Данные для ввода на bus.gov.ru'!BG13)*100)*0.5</f>
        <v>47.078651685393261</v>
      </c>
      <c r="E14" s="25">
        <f t="shared" si="0"/>
        <v>93.86516853932585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1"/>
    </row>
    <row r="15" spans="1:26" ht="15.75" customHeight="1" x14ac:dyDescent="0.2">
      <c r="A15" s="3" t="str">
        <f>'Данные для ввода на bus.gov.ru'!D14</f>
        <v>МБОУ "Средняя общеобразовательная школа № 13"</v>
      </c>
      <c r="B15" s="25">
        <f>(('Данные для ввода на bus.gov.ru'!AZ14/'Данные для ввода на bus.gov.ru'!BA14)*100)*0.3</f>
        <v>23.675675675675674</v>
      </c>
      <c r="C15" s="25">
        <f>(('Данные для ввода на bus.gov.ru'!BC14/'Данные для ввода на bus.gov.ru'!BD14)*100)*0.2</f>
        <v>17.945945945945947</v>
      </c>
      <c r="D15" s="25">
        <f>(('Данные для ввода на bus.gov.ru'!BF14/'Данные для ввода на bus.gov.ru'!BG14)*100)*0.5</f>
        <v>44.594594594594597</v>
      </c>
      <c r="E15" s="25">
        <f t="shared" si="0"/>
        <v>86.216216216216225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1"/>
    </row>
    <row r="16" spans="1:26" ht="15.75" customHeight="1" x14ac:dyDescent="0.2">
      <c r="A16" s="3" t="str">
        <f>'Данные для ввода на bus.gov.ru'!D15</f>
        <v>МБОУ "Средняя общеобразовательная школа № 18"</v>
      </c>
      <c r="B16" s="25">
        <f>(('Данные для ввода на bus.gov.ru'!AZ15/'Данные для ввода на bus.gov.ru'!BA15)*100)*0.3</f>
        <v>29.181818181818183</v>
      </c>
      <c r="C16" s="25">
        <f>(('Данные для ввода на bus.gov.ru'!BC15/'Данные для ввода на bus.gov.ru'!BD15)*100)*0.2</f>
        <v>19.63636363636364</v>
      </c>
      <c r="D16" s="25">
        <f>(('Данные для ввода на bus.gov.ru'!BF15/'Данные для ввода на bus.gov.ru'!BG15)*100)*0.5</f>
        <v>49.18181818181818</v>
      </c>
      <c r="E16" s="25">
        <f t="shared" si="0"/>
        <v>98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1"/>
    </row>
    <row r="17" spans="1:26" ht="15.75" customHeight="1" x14ac:dyDescent="0.2">
      <c r="A17" s="3" t="str">
        <f>'Данные для ввода на bus.gov.ru'!D16</f>
        <v>МБОУ "Средняя общеобразовательная школа № 19"</v>
      </c>
      <c r="B17" s="25">
        <f>(('Данные для ввода на bus.gov.ru'!AZ16/'Данные для ввода на bus.gov.ru'!BA16)*100)*0.3</f>
        <v>25.324675324675322</v>
      </c>
      <c r="C17" s="25">
        <f>(('Данные для ввода на bus.gov.ru'!BC16/'Данные для ввода на bus.gov.ru'!BD16)*100)*0.2</f>
        <v>17.922077922077921</v>
      </c>
      <c r="D17" s="25">
        <f>(('Данные для ввода на bus.gov.ru'!BF16/'Данные для ввода на bus.gov.ru'!BG16)*100)*0.5</f>
        <v>44.805194805194802</v>
      </c>
      <c r="E17" s="25">
        <f t="shared" si="0"/>
        <v>88.051948051948045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1"/>
    </row>
    <row r="18" spans="1:26" ht="15.75" customHeight="1" x14ac:dyDescent="0.2">
      <c r="A18" s="3" t="str">
        <f>'Данные для ввода на bus.gov.ru'!D17</f>
        <v>МБОУ "Средняя общеобразовательная школа № 23"</v>
      </c>
      <c r="B18" s="25">
        <f>(('Данные для ввода на bus.gov.ru'!AZ17/'Данные для ввода на bus.gov.ru'!BA17)*100)*0.3</f>
        <v>25.640138408304498</v>
      </c>
      <c r="C18" s="25">
        <f>(('Данные для ввода на bus.gov.ru'!BC17/'Данные для ввода на bus.gov.ru'!BD17)*100)*0.2</f>
        <v>17.647058823529413</v>
      </c>
      <c r="D18" s="25">
        <f>(('Данные для ввода на bus.gov.ru'!BF17/'Данные для ввода на bus.gov.ru'!BG17)*100)*0.5</f>
        <v>45.32871972318339</v>
      </c>
      <c r="E18" s="25">
        <f t="shared" si="0"/>
        <v>88.615916955017298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1"/>
    </row>
    <row r="19" spans="1:26" ht="15.75" customHeight="1" x14ac:dyDescent="0.2">
      <c r="A19" s="3" t="str">
        <f>'Данные для ввода на bus.gov.ru'!D18</f>
        <v>МБОУ «Кадетская средняя общеобразовательная школа № 2» имени Героя Советского Союза Матвея Степановича Батракова</v>
      </c>
      <c r="B19" s="25">
        <f>(('Данные для ввода на bus.gov.ru'!AZ18/'Данные для ввода на bus.gov.ru'!BA18)*100)*0.3</f>
        <v>26.988847583643125</v>
      </c>
      <c r="C19" s="25">
        <f>(('Данные для ввода на bus.gov.ru'!BC18/'Данные для ввода на bus.gov.ru'!BD18)*100)*0.2</f>
        <v>18.066914498141266</v>
      </c>
      <c r="D19" s="25">
        <f>(('Данные для ввода на bus.gov.ru'!BF18/'Данные для ввода на bus.gov.ru'!BG18)*100)*0.5</f>
        <v>45.724907063197023</v>
      </c>
      <c r="E19" s="25">
        <f t="shared" si="0"/>
        <v>90.780669144981417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1"/>
    </row>
    <row r="20" spans="1:26" ht="15.75" customHeight="1" x14ac:dyDescent="0.2">
      <c r="A20" s="3" t="str">
        <f>'Данные для ввода на bus.gov.ru'!D19</f>
        <v>МБОУ «Основная общеобразовательная школа № 15"</v>
      </c>
      <c r="B20" s="25">
        <f>(('Данные для ввода на bus.gov.ru'!AZ19/'Данные для ввода на bus.gov.ru'!BA19)*100)*0.3</f>
        <v>29.42307692307692</v>
      </c>
      <c r="C20" s="25">
        <f>(('Данные для ввода на bus.gov.ru'!BC19/'Данные для ввода на bus.gov.ru'!BD19)*100)*0.2</f>
        <v>19.903846153846157</v>
      </c>
      <c r="D20" s="25">
        <f>(('Данные для ввода на bus.gov.ru'!BF19/'Данные для ввода на bus.gov.ru'!BG19)*100)*0.5</f>
        <v>49.519230769230774</v>
      </c>
      <c r="E20" s="25">
        <f t="shared" si="0"/>
        <v>98.846153846153854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1"/>
    </row>
    <row r="21" spans="1:26" ht="15.75" customHeight="1" x14ac:dyDescent="0.2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1"/>
    </row>
    <row r="22" spans="1:26" ht="15.75" customHeight="1" x14ac:dyDescent="0.2"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1"/>
    </row>
    <row r="23" spans="1:26" ht="15.75" customHeight="1" x14ac:dyDescent="0.2"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1"/>
    </row>
    <row r="24" spans="1:26" ht="15.75" customHeight="1" x14ac:dyDescent="0.2"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1"/>
    </row>
    <row r="25" spans="1:26" ht="15.75" customHeight="1" x14ac:dyDescent="0.2"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1"/>
    </row>
    <row r="26" spans="1:26" ht="15.75" customHeight="1" x14ac:dyDescent="0.2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1"/>
    </row>
    <row r="27" spans="1:26" ht="15.75" customHeight="1" x14ac:dyDescent="0.2"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1"/>
    </row>
    <row r="28" spans="1:26" ht="15.75" customHeight="1" x14ac:dyDescent="0.2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1"/>
    </row>
    <row r="29" spans="1:26" ht="15.75" customHeight="1" x14ac:dyDescent="0.2"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1"/>
    </row>
    <row r="30" spans="1:26" ht="15.75" customHeight="1" x14ac:dyDescent="0.2"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11"/>
    </row>
    <row r="31" spans="1:26" ht="15.75" customHeight="1" x14ac:dyDescent="0.2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11"/>
    </row>
    <row r="32" spans="1:26" ht="15.75" customHeight="1" x14ac:dyDescent="0.2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11"/>
    </row>
    <row r="33" spans="6:26" ht="15.75" customHeight="1" x14ac:dyDescent="0.2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11"/>
    </row>
    <row r="34" spans="6:26" ht="15.75" customHeight="1" x14ac:dyDescent="0.2"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11"/>
    </row>
    <row r="35" spans="6:26" ht="15.75" customHeight="1" x14ac:dyDescent="0.2"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11"/>
    </row>
    <row r="36" spans="6:26" ht="15.75" customHeight="1" x14ac:dyDescent="0.2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11"/>
    </row>
    <row r="37" spans="6:26" ht="15.75" customHeight="1" x14ac:dyDescent="0.2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11"/>
    </row>
    <row r="38" spans="6:26" ht="15.75" customHeight="1" x14ac:dyDescent="0.2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11"/>
    </row>
    <row r="39" spans="6:26" ht="15.75" customHeight="1" x14ac:dyDescent="0.2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1"/>
    </row>
    <row r="40" spans="6:26" ht="15.75" customHeight="1" x14ac:dyDescent="0.2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11"/>
    </row>
    <row r="41" spans="6:26" ht="15.75" customHeight="1" x14ac:dyDescent="0.2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11"/>
    </row>
    <row r="42" spans="6:26" ht="15.75" customHeight="1" x14ac:dyDescent="0.2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11"/>
    </row>
    <row r="43" spans="6:26" ht="15.75" customHeight="1" x14ac:dyDescent="0.2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11"/>
    </row>
    <row r="44" spans="6:26" ht="15.75" customHeight="1" x14ac:dyDescent="0.2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1"/>
    </row>
    <row r="45" spans="6:26" ht="15.75" customHeight="1" x14ac:dyDescent="0.2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11"/>
    </row>
    <row r="46" spans="6:26" ht="15.75" customHeight="1" x14ac:dyDescent="0.2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11"/>
    </row>
    <row r="47" spans="6:26" ht="15.75" customHeight="1" x14ac:dyDescent="0.2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11"/>
    </row>
    <row r="48" spans="6:26" ht="15.75" customHeight="1" x14ac:dyDescent="0.2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11"/>
    </row>
    <row r="49" spans="6:26" ht="15.75" customHeight="1" x14ac:dyDescent="0.2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11"/>
    </row>
    <row r="50" spans="6:26" ht="15.75" customHeight="1" x14ac:dyDescent="0.2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11"/>
    </row>
    <row r="51" spans="6:26" ht="15.75" customHeight="1" x14ac:dyDescent="0.2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11"/>
    </row>
    <row r="52" spans="6:26" ht="15.75" customHeight="1" x14ac:dyDescent="0.2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11"/>
    </row>
    <row r="53" spans="6:26" ht="15.75" customHeight="1" x14ac:dyDescent="0.2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1"/>
    </row>
    <row r="54" spans="6:26" ht="15.75" customHeight="1" x14ac:dyDescent="0.2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1"/>
    </row>
    <row r="55" spans="6:26" ht="15.75" customHeight="1" x14ac:dyDescent="0.2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11"/>
    </row>
    <row r="56" spans="6:26" ht="15.75" customHeight="1" x14ac:dyDescent="0.2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11"/>
    </row>
    <row r="57" spans="6:26" ht="15.75" customHeight="1" x14ac:dyDescent="0.2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11"/>
    </row>
    <row r="58" spans="6:26" ht="15.75" customHeight="1" x14ac:dyDescent="0.2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11"/>
    </row>
    <row r="59" spans="6:26" ht="15.75" customHeight="1" x14ac:dyDescent="0.2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11"/>
    </row>
    <row r="60" spans="6:26" ht="15.75" customHeight="1" x14ac:dyDescent="0.2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11"/>
    </row>
    <row r="61" spans="6:26" ht="15.75" customHeight="1" x14ac:dyDescent="0.2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11"/>
    </row>
    <row r="62" spans="6:26" ht="15.75" customHeight="1" x14ac:dyDescent="0.2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11"/>
    </row>
    <row r="63" spans="6:26" ht="15.75" customHeight="1" x14ac:dyDescent="0.2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11"/>
    </row>
    <row r="64" spans="6:26" ht="15.75" customHeight="1" x14ac:dyDescent="0.2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11"/>
    </row>
    <row r="65" spans="6:26" ht="15.75" customHeight="1" x14ac:dyDescent="0.2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11"/>
    </row>
    <row r="66" spans="6:26" ht="15.75" customHeight="1" x14ac:dyDescent="0.2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11"/>
    </row>
    <row r="67" spans="6:26" ht="15.75" customHeight="1" x14ac:dyDescent="0.2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11"/>
    </row>
    <row r="68" spans="6:26" ht="15.75" customHeight="1" x14ac:dyDescent="0.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1"/>
    </row>
    <row r="69" spans="6:26" ht="15.75" customHeigh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11"/>
    </row>
    <row r="70" spans="6:26" ht="15.75" customHeigh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11"/>
    </row>
    <row r="71" spans="6:26" ht="15.75" customHeigh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11"/>
    </row>
    <row r="72" spans="6:26" ht="15.75" customHeigh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11"/>
    </row>
    <row r="73" spans="6:26" ht="15.75" customHeigh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11"/>
    </row>
    <row r="74" spans="6:26" ht="15.75" customHeigh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11"/>
    </row>
    <row r="75" spans="6:26" ht="15.75" customHeigh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11"/>
    </row>
    <row r="76" spans="6:26" ht="15.75" customHeigh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11"/>
    </row>
    <row r="77" spans="6:26" ht="15.75" customHeigh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11"/>
    </row>
    <row r="78" spans="6:26" ht="15.75" customHeigh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11"/>
    </row>
    <row r="79" spans="6:26" ht="15.75" customHeigh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11"/>
    </row>
    <row r="80" spans="6:26" ht="15.75" customHeigh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11"/>
    </row>
    <row r="81" spans="6:26" ht="15.75" customHeigh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11"/>
    </row>
    <row r="82" spans="6:26" ht="15.75" customHeigh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11"/>
    </row>
    <row r="83" spans="6:26" ht="15.75" customHeigh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11"/>
    </row>
    <row r="84" spans="6:26" ht="15.75" customHeigh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11"/>
    </row>
    <row r="85" spans="6:26" ht="15.75" customHeigh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11"/>
    </row>
    <row r="86" spans="6:26" ht="15.75" customHeigh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11"/>
    </row>
    <row r="87" spans="6:26" ht="15.75" customHeigh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11"/>
    </row>
    <row r="88" spans="6:26" ht="15.75" customHeigh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11"/>
    </row>
    <row r="89" spans="6:26" ht="15.75" customHeigh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11"/>
    </row>
    <row r="90" spans="6:26" ht="15.75" customHeigh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11"/>
    </row>
    <row r="91" spans="6:26" ht="15.75" customHeigh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11"/>
    </row>
    <row r="92" spans="6:26" ht="15.75" customHeigh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11"/>
    </row>
    <row r="93" spans="6:26" ht="15.75" customHeigh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11"/>
    </row>
    <row r="94" spans="6:26" ht="15.75" customHeigh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11"/>
    </row>
    <row r="95" spans="6:26" ht="15.75" customHeigh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1"/>
    </row>
    <row r="96" spans="6:26" ht="15.75" customHeigh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1"/>
    </row>
    <row r="97" spans="6:26" ht="15.75" customHeigh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11"/>
    </row>
    <row r="98" spans="6:26" ht="15.75" customHeigh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11"/>
    </row>
    <row r="99" spans="6:26" ht="15.75" customHeigh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11"/>
    </row>
    <row r="100" spans="6:26" ht="15.75" customHeight="1" x14ac:dyDescent="0.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11"/>
    </row>
    <row r="101" spans="6:26" ht="15.75" customHeight="1" x14ac:dyDescent="0.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1"/>
    </row>
    <row r="102" spans="6:26" ht="15.75" customHeight="1" x14ac:dyDescent="0.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11"/>
    </row>
    <row r="103" spans="6:26" ht="15.75" customHeight="1" x14ac:dyDescent="0.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11"/>
    </row>
    <row r="104" spans="6:26" ht="15.75" customHeight="1" x14ac:dyDescent="0.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11"/>
    </row>
    <row r="105" spans="6:26" ht="15.75" customHeight="1" x14ac:dyDescent="0.2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11"/>
    </row>
    <row r="106" spans="6:26" ht="15.75" customHeight="1" x14ac:dyDescent="0.2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1"/>
    </row>
    <row r="107" spans="6:26" ht="15.75" customHeight="1" x14ac:dyDescent="0.2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11"/>
    </row>
    <row r="108" spans="6:26" ht="15.75" customHeight="1" x14ac:dyDescent="0.2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11"/>
    </row>
    <row r="109" spans="6:26" ht="15.75" customHeight="1" x14ac:dyDescent="0.2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1"/>
    </row>
    <row r="110" spans="6:26" ht="15.75" customHeight="1" x14ac:dyDescent="0.2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11"/>
    </row>
    <row r="111" spans="6:26" ht="15.75" customHeight="1" x14ac:dyDescent="0.2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11"/>
    </row>
    <row r="112" spans="6:26" ht="15.75" customHeight="1" x14ac:dyDescent="0.2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11"/>
    </row>
    <row r="113" spans="6:26" ht="15.75" customHeight="1" x14ac:dyDescent="0.2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11"/>
    </row>
    <row r="114" spans="6:26" ht="15.75" customHeight="1" x14ac:dyDescent="0.2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11"/>
    </row>
    <row r="115" spans="6:26" ht="15.75" customHeight="1" x14ac:dyDescent="0.2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11"/>
    </row>
    <row r="116" spans="6:26" ht="15.75" customHeight="1" x14ac:dyDescent="0.2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11"/>
    </row>
    <row r="117" spans="6:26" ht="15.75" customHeight="1" x14ac:dyDescent="0.2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11"/>
    </row>
    <row r="118" spans="6:26" ht="15.75" customHeight="1" x14ac:dyDescent="0.2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11"/>
    </row>
    <row r="119" spans="6:26" ht="15.75" customHeight="1" x14ac:dyDescent="0.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11"/>
    </row>
    <row r="120" spans="6:26" ht="15.75" customHeight="1" x14ac:dyDescent="0.2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11"/>
    </row>
    <row r="121" spans="6:26" ht="15.75" customHeight="1" x14ac:dyDescent="0.2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11"/>
    </row>
    <row r="122" spans="6:26" ht="15.75" customHeight="1" x14ac:dyDescent="0.2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11"/>
    </row>
    <row r="123" spans="6:26" ht="15.75" customHeight="1" x14ac:dyDescent="0.2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11"/>
    </row>
    <row r="124" spans="6:26" ht="15.75" customHeight="1" x14ac:dyDescent="0.2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11"/>
    </row>
    <row r="125" spans="6:26" ht="15.75" customHeight="1" x14ac:dyDescent="0.2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11"/>
    </row>
    <row r="126" spans="6:26" ht="15.75" customHeight="1" x14ac:dyDescent="0.2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11"/>
    </row>
    <row r="127" spans="6:26" ht="15.75" customHeight="1" x14ac:dyDescent="0.2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11"/>
    </row>
    <row r="128" spans="6:26" ht="15.75" customHeight="1" x14ac:dyDescent="0.2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11"/>
    </row>
    <row r="129" spans="6:26" ht="15.75" customHeight="1" x14ac:dyDescent="0.2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11"/>
    </row>
    <row r="130" spans="6:26" ht="15.75" customHeight="1" x14ac:dyDescent="0.2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11"/>
    </row>
    <row r="131" spans="6:26" ht="15.75" customHeight="1" x14ac:dyDescent="0.2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11"/>
    </row>
    <row r="132" spans="6:26" ht="15.75" customHeight="1" x14ac:dyDescent="0.2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11"/>
    </row>
    <row r="133" spans="6:26" ht="15.75" customHeight="1" x14ac:dyDescent="0.2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11"/>
    </row>
    <row r="134" spans="6:26" ht="15.75" customHeight="1" x14ac:dyDescent="0.2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11"/>
    </row>
    <row r="135" spans="6:26" ht="15.75" customHeight="1" x14ac:dyDescent="0.2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11"/>
    </row>
    <row r="136" spans="6:26" ht="15.75" customHeight="1" x14ac:dyDescent="0.2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11"/>
    </row>
    <row r="137" spans="6:26" ht="15.75" customHeight="1" x14ac:dyDescent="0.2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1"/>
    </row>
    <row r="138" spans="6:26" ht="15.75" customHeight="1" x14ac:dyDescent="0.2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11"/>
    </row>
    <row r="139" spans="6:26" ht="15.75" customHeight="1" x14ac:dyDescent="0.2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11"/>
    </row>
    <row r="140" spans="6:26" ht="15.75" customHeight="1" x14ac:dyDescent="0.2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11"/>
    </row>
    <row r="141" spans="6:26" ht="15.75" customHeight="1" x14ac:dyDescent="0.2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11"/>
    </row>
    <row r="142" spans="6:26" ht="15.75" customHeight="1" x14ac:dyDescent="0.2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1"/>
    </row>
    <row r="143" spans="6:26" ht="15.75" customHeight="1" x14ac:dyDescent="0.2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11"/>
    </row>
    <row r="144" spans="6:26" ht="15.75" customHeight="1" x14ac:dyDescent="0.2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11"/>
    </row>
    <row r="145" spans="6:26" ht="15.75" customHeight="1" x14ac:dyDescent="0.2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11"/>
    </row>
    <row r="146" spans="6:26" ht="15.75" customHeight="1" x14ac:dyDescent="0.2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1"/>
    </row>
    <row r="147" spans="6:26" ht="15.75" customHeight="1" x14ac:dyDescent="0.2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11"/>
    </row>
    <row r="148" spans="6:26" ht="15.75" customHeight="1" x14ac:dyDescent="0.2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11"/>
    </row>
    <row r="149" spans="6:26" ht="15.75" customHeight="1" x14ac:dyDescent="0.2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1"/>
    </row>
    <row r="150" spans="6:26" ht="15.75" customHeight="1" x14ac:dyDescent="0.2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11"/>
    </row>
    <row r="151" spans="6:26" ht="15.75" customHeight="1" x14ac:dyDescent="0.2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1"/>
    </row>
    <row r="152" spans="6:26" ht="15.75" customHeight="1" x14ac:dyDescent="0.2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11"/>
    </row>
    <row r="153" spans="6:26" ht="15.75" customHeight="1" x14ac:dyDescent="0.2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11"/>
    </row>
    <row r="154" spans="6:26" ht="15.75" customHeight="1" x14ac:dyDescent="0.2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11"/>
    </row>
    <row r="155" spans="6:26" ht="15.75" customHeight="1" x14ac:dyDescent="0.2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1"/>
    </row>
    <row r="156" spans="6:26" ht="15.75" customHeight="1" x14ac:dyDescent="0.2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1"/>
    </row>
    <row r="157" spans="6:26" ht="15.75" customHeight="1" x14ac:dyDescent="0.2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1"/>
    </row>
    <row r="158" spans="6:26" ht="15.75" customHeight="1" x14ac:dyDescent="0.2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1"/>
    </row>
    <row r="159" spans="6:26" ht="15.75" customHeight="1" x14ac:dyDescent="0.2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11"/>
    </row>
    <row r="160" spans="6:26" ht="15.75" customHeight="1" x14ac:dyDescent="0.2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1"/>
    </row>
    <row r="161" spans="6:26" ht="15.75" customHeight="1" x14ac:dyDescent="0.2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11"/>
    </row>
    <row r="162" spans="6:26" ht="15.75" customHeight="1" x14ac:dyDescent="0.2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1"/>
    </row>
    <row r="163" spans="6:26" ht="15.75" customHeight="1" x14ac:dyDescent="0.2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11"/>
    </row>
    <row r="164" spans="6:26" ht="15.75" customHeight="1" x14ac:dyDescent="0.2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11"/>
    </row>
    <row r="165" spans="6:26" ht="15.75" customHeight="1" x14ac:dyDescent="0.2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11"/>
    </row>
    <row r="166" spans="6:26" ht="15.75" customHeight="1" x14ac:dyDescent="0.2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11"/>
    </row>
    <row r="167" spans="6:26" ht="15.75" customHeight="1" x14ac:dyDescent="0.2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11"/>
    </row>
    <row r="168" spans="6:26" ht="15.75" customHeight="1" x14ac:dyDescent="0.2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1"/>
    </row>
    <row r="169" spans="6:26" ht="15.75" customHeight="1" x14ac:dyDescent="0.2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11"/>
    </row>
    <row r="170" spans="6:26" ht="15.75" customHeight="1" x14ac:dyDescent="0.2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11"/>
    </row>
    <row r="171" spans="6:26" ht="15.75" customHeight="1" x14ac:dyDescent="0.2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11"/>
    </row>
    <row r="172" spans="6:26" ht="15.75" customHeight="1" x14ac:dyDescent="0.2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11"/>
    </row>
    <row r="173" spans="6:26" ht="15.75" customHeight="1" x14ac:dyDescent="0.2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11"/>
    </row>
    <row r="174" spans="6:26" ht="15.75" customHeight="1" x14ac:dyDescent="0.2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11"/>
    </row>
    <row r="175" spans="6:26" ht="15.75" customHeight="1" x14ac:dyDescent="0.2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1"/>
    </row>
    <row r="176" spans="6:26" ht="15.75" customHeight="1" x14ac:dyDescent="0.2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1"/>
    </row>
    <row r="177" spans="6:26" ht="15.75" customHeight="1" x14ac:dyDescent="0.2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1"/>
    </row>
    <row r="178" spans="6:26" ht="15.75" customHeight="1" x14ac:dyDescent="0.2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1"/>
    </row>
    <row r="179" spans="6:26" ht="15.75" customHeight="1" x14ac:dyDescent="0.2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11"/>
    </row>
    <row r="180" spans="6:26" ht="15.75" customHeight="1" x14ac:dyDescent="0.2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11"/>
    </row>
    <row r="181" spans="6:26" ht="15.75" customHeight="1" x14ac:dyDescent="0.2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11"/>
    </row>
    <row r="182" spans="6:26" ht="15.75" customHeight="1" x14ac:dyDescent="0.2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11"/>
    </row>
    <row r="183" spans="6:26" ht="15.75" customHeight="1" x14ac:dyDescent="0.2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11"/>
    </row>
    <row r="184" spans="6:26" ht="15.75" customHeight="1" x14ac:dyDescent="0.2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11"/>
    </row>
    <row r="185" spans="6:26" ht="15.75" customHeight="1" x14ac:dyDescent="0.2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11"/>
    </row>
    <row r="186" spans="6:26" ht="15.75" customHeight="1" x14ac:dyDescent="0.2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11"/>
    </row>
    <row r="187" spans="6:26" ht="15.75" customHeight="1" x14ac:dyDescent="0.2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11"/>
    </row>
    <row r="188" spans="6:26" ht="15.75" customHeight="1" x14ac:dyDescent="0.2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11"/>
    </row>
    <row r="189" spans="6:26" ht="15.75" customHeight="1" x14ac:dyDescent="0.2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11"/>
    </row>
    <row r="190" spans="6:26" ht="15.75" customHeight="1" x14ac:dyDescent="0.2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11"/>
    </row>
    <row r="191" spans="6:26" ht="15.75" customHeight="1" x14ac:dyDescent="0.2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11"/>
    </row>
    <row r="192" spans="6:26" ht="15.75" customHeight="1" x14ac:dyDescent="0.2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11"/>
    </row>
    <row r="193" spans="6:26" ht="15.75" customHeight="1" x14ac:dyDescent="0.2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11"/>
    </row>
    <row r="194" spans="6:26" ht="15.75" customHeight="1" x14ac:dyDescent="0.2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11"/>
    </row>
    <row r="195" spans="6:26" ht="15.75" customHeight="1" x14ac:dyDescent="0.2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11"/>
    </row>
    <row r="196" spans="6:26" ht="15.75" customHeight="1" x14ac:dyDescent="0.2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11"/>
    </row>
    <row r="197" spans="6:26" ht="15.75" customHeight="1" x14ac:dyDescent="0.2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11"/>
    </row>
    <row r="198" spans="6:26" ht="15.75" customHeight="1" x14ac:dyDescent="0.2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11"/>
    </row>
    <row r="199" spans="6:26" ht="15.75" customHeight="1" x14ac:dyDescent="0.2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11"/>
    </row>
    <row r="200" spans="6:26" ht="15.75" customHeight="1" x14ac:dyDescent="0.2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1"/>
    </row>
    <row r="201" spans="6:26" ht="15.75" customHeight="1" x14ac:dyDescent="0.2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11"/>
    </row>
    <row r="202" spans="6:26" ht="15.75" customHeight="1" x14ac:dyDescent="0.2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11"/>
    </row>
    <row r="203" spans="6:26" ht="15.75" customHeight="1" x14ac:dyDescent="0.2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11"/>
    </row>
    <row r="204" spans="6:26" ht="15.75" customHeight="1" x14ac:dyDescent="0.2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11"/>
    </row>
    <row r="205" spans="6:26" ht="15.75" customHeight="1" x14ac:dyDescent="0.2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1"/>
    </row>
    <row r="206" spans="6:26" ht="15.75" customHeight="1" x14ac:dyDescent="0.2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1"/>
    </row>
    <row r="207" spans="6:26" ht="15.75" customHeight="1" x14ac:dyDescent="0.2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11"/>
    </row>
    <row r="208" spans="6:26" ht="15.75" customHeight="1" x14ac:dyDescent="0.2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11"/>
    </row>
    <row r="209" spans="6:26" ht="15.75" customHeight="1" x14ac:dyDescent="0.2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11"/>
    </row>
    <row r="210" spans="6:26" ht="15.75" customHeight="1" x14ac:dyDescent="0.2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11"/>
    </row>
    <row r="211" spans="6:26" ht="15.75" customHeight="1" x14ac:dyDescent="0.2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11"/>
    </row>
    <row r="212" spans="6:26" ht="15.75" customHeight="1" x14ac:dyDescent="0.2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11"/>
    </row>
    <row r="213" spans="6:26" ht="15.75" customHeight="1" x14ac:dyDescent="0.2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11"/>
    </row>
    <row r="214" spans="6:26" ht="15.75" customHeight="1" x14ac:dyDescent="0.2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11"/>
    </row>
    <row r="215" spans="6:26" ht="15.75" customHeight="1" x14ac:dyDescent="0.2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11"/>
    </row>
    <row r="216" spans="6:26" ht="15.75" customHeight="1" x14ac:dyDescent="0.2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11"/>
    </row>
    <row r="217" spans="6:26" ht="15.75" customHeight="1" x14ac:dyDescent="0.2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11"/>
    </row>
    <row r="218" spans="6:26" ht="15.75" customHeight="1" x14ac:dyDescent="0.2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11"/>
    </row>
    <row r="219" spans="6:26" ht="15.75" customHeight="1" x14ac:dyDescent="0.2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11"/>
    </row>
    <row r="220" spans="6:26" ht="15.75" customHeight="1" x14ac:dyDescent="0.2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11"/>
    </row>
    <row r="221" spans="6:26" ht="15.75" customHeight="1" x14ac:dyDescent="0.2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11"/>
    </row>
    <row r="222" spans="6:26" ht="15.75" customHeight="1" x14ac:dyDescent="0.2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11"/>
    </row>
    <row r="223" spans="6:26" ht="15.75" customHeight="1" x14ac:dyDescent="0.2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11"/>
    </row>
    <row r="224" spans="6:26" ht="15.75" customHeight="1" x14ac:dyDescent="0.2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11"/>
    </row>
    <row r="225" spans="6:26" ht="15.75" customHeight="1" x14ac:dyDescent="0.2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11"/>
    </row>
    <row r="226" spans="6:26" ht="15.75" customHeight="1" x14ac:dyDescent="0.2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11"/>
    </row>
    <row r="227" spans="6:26" ht="15.75" customHeight="1" x14ac:dyDescent="0.2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11"/>
    </row>
    <row r="228" spans="6:26" ht="15.75" customHeight="1" x14ac:dyDescent="0.2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11"/>
    </row>
    <row r="229" spans="6:26" ht="15.75" customHeight="1" x14ac:dyDescent="0.2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11"/>
    </row>
    <row r="230" spans="6:26" ht="15.75" customHeight="1" x14ac:dyDescent="0.2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11"/>
    </row>
    <row r="231" spans="6:26" ht="15.75" customHeight="1" x14ac:dyDescent="0.2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11"/>
    </row>
    <row r="232" spans="6:26" ht="15.75" customHeight="1" x14ac:dyDescent="0.2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11"/>
    </row>
    <row r="233" spans="6:26" ht="15.75" customHeight="1" x14ac:dyDescent="0.2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11"/>
    </row>
    <row r="234" spans="6:26" ht="15.75" customHeight="1" x14ac:dyDescent="0.2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11"/>
    </row>
    <row r="235" spans="6:26" ht="15.75" customHeight="1" x14ac:dyDescent="0.2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11"/>
    </row>
    <row r="236" spans="6:26" ht="15.75" customHeight="1" x14ac:dyDescent="0.2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11"/>
    </row>
    <row r="237" spans="6:26" ht="15.75" customHeight="1" x14ac:dyDescent="0.2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11"/>
    </row>
    <row r="238" spans="6:26" ht="15.75" customHeight="1" x14ac:dyDescent="0.2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11"/>
    </row>
    <row r="239" spans="6:26" ht="15.75" customHeight="1" x14ac:dyDescent="0.2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11"/>
    </row>
    <row r="240" spans="6:26" ht="15.75" customHeight="1" x14ac:dyDescent="0.2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11"/>
    </row>
    <row r="241" spans="6:26" ht="15.75" customHeight="1" x14ac:dyDescent="0.2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11"/>
    </row>
    <row r="242" spans="6:26" ht="15.75" customHeight="1" x14ac:dyDescent="0.2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11"/>
    </row>
    <row r="243" spans="6:26" ht="15.75" customHeight="1" x14ac:dyDescent="0.2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11"/>
    </row>
    <row r="244" spans="6:26" ht="15.75" customHeight="1" x14ac:dyDescent="0.2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11"/>
    </row>
    <row r="245" spans="6:26" ht="15.75" customHeight="1" x14ac:dyDescent="0.2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11"/>
    </row>
    <row r="246" spans="6:26" ht="15.75" customHeight="1" x14ac:dyDescent="0.2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11"/>
    </row>
    <row r="247" spans="6:26" ht="15.75" customHeight="1" x14ac:dyDescent="0.2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11"/>
    </row>
    <row r="248" spans="6:26" ht="15.75" customHeight="1" x14ac:dyDescent="0.2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11"/>
    </row>
    <row r="249" spans="6:26" ht="15.75" customHeight="1" x14ac:dyDescent="0.2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11"/>
    </row>
    <row r="250" spans="6:26" ht="15.75" customHeight="1" x14ac:dyDescent="0.2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11"/>
    </row>
    <row r="251" spans="6:26" ht="15.75" customHeight="1" x14ac:dyDescent="0.2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11"/>
    </row>
    <row r="252" spans="6:26" ht="15.75" customHeight="1" x14ac:dyDescent="0.2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11"/>
    </row>
    <row r="253" spans="6:26" ht="15.75" customHeight="1" x14ac:dyDescent="0.2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11"/>
    </row>
    <row r="254" spans="6:26" ht="15.75" customHeight="1" x14ac:dyDescent="0.2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11"/>
    </row>
    <row r="255" spans="6:26" ht="15.75" customHeight="1" x14ac:dyDescent="0.2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11"/>
    </row>
    <row r="256" spans="6:26" ht="15.75" customHeight="1" x14ac:dyDescent="0.2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11"/>
    </row>
    <row r="257" spans="6:26" ht="15.75" customHeight="1" x14ac:dyDescent="0.2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11"/>
    </row>
    <row r="258" spans="6:26" ht="15.75" customHeight="1" x14ac:dyDescent="0.2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11"/>
    </row>
    <row r="259" spans="6:26" ht="15.75" customHeight="1" x14ac:dyDescent="0.2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11"/>
    </row>
    <row r="260" spans="6:26" ht="15.75" customHeight="1" x14ac:dyDescent="0.2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11"/>
    </row>
    <row r="261" spans="6:26" ht="15.75" customHeight="1" x14ac:dyDescent="0.2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11"/>
    </row>
    <row r="262" spans="6:26" ht="15.75" customHeight="1" x14ac:dyDescent="0.2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11"/>
    </row>
    <row r="263" spans="6:26" ht="15.75" customHeight="1" x14ac:dyDescent="0.2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11"/>
    </row>
    <row r="264" spans="6:26" ht="15.75" customHeight="1" x14ac:dyDescent="0.2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11"/>
    </row>
    <row r="265" spans="6:26" ht="15.75" customHeight="1" x14ac:dyDescent="0.2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11"/>
    </row>
    <row r="266" spans="6:26" ht="15.75" customHeight="1" x14ac:dyDescent="0.2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11"/>
    </row>
    <row r="267" spans="6:26" ht="15.75" customHeight="1" x14ac:dyDescent="0.2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11"/>
    </row>
    <row r="268" spans="6:26" ht="15.75" customHeight="1" x14ac:dyDescent="0.2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11"/>
    </row>
    <row r="269" spans="6:26" ht="15.75" customHeight="1" x14ac:dyDescent="0.2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11"/>
    </row>
    <row r="270" spans="6:26" ht="15.75" customHeight="1" x14ac:dyDescent="0.2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11"/>
    </row>
    <row r="271" spans="6:26" ht="15.75" customHeight="1" x14ac:dyDescent="0.2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11"/>
    </row>
    <row r="272" spans="6:26" ht="15.75" customHeight="1" x14ac:dyDescent="0.2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11"/>
    </row>
    <row r="273" spans="6:26" ht="15.75" customHeight="1" x14ac:dyDescent="0.2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11"/>
    </row>
    <row r="274" spans="6:26" ht="15.75" customHeight="1" x14ac:dyDescent="0.2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11"/>
    </row>
    <row r="275" spans="6:26" ht="15.75" customHeight="1" x14ac:dyDescent="0.2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11"/>
    </row>
    <row r="276" spans="6:26" ht="15.75" customHeight="1" x14ac:dyDescent="0.2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11"/>
    </row>
    <row r="277" spans="6:26" ht="15.75" customHeight="1" x14ac:dyDescent="0.2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11"/>
    </row>
    <row r="278" spans="6:26" ht="15.75" customHeight="1" x14ac:dyDescent="0.2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11"/>
    </row>
    <row r="279" spans="6:26" ht="15.75" customHeight="1" x14ac:dyDescent="0.2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11"/>
    </row>
    <row r="280" spans="6:26" ht="15.75" customHeight="1" x14ac:dyDescent="0.2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11"/>
    </row>
    <row r="281" spans="6:26" ht="15.75" customHeight="1" x14ac:dyDescent="0.2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11"/>
    </row>
    <row r="282" spans="6:26" ht="15.75" customHeight="1" x14ac:dyDescent="0.2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11"/>
    </row>
    <row r="283" spans="6:26" ht="15.75" customHeight="1" x14ac:dyDescent="0.2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11"/>
    </row>
    <row r="284" spans="6:26" ht="15.75" customHeight="1" x14ac:dyDescent="0.2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11"/>
    </row>
    <row r="285" spans="6:26" ht="15.75" customHeight="1" x14ac:dyDescent="0.2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11"/>
    </row>
    <row r="286" spans="6:26" ht="15.75" customHeight="1" x14ac:dyDescent="0.2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11"/>
    </row>
    <row r="287" spans="6:26" ht="15.75" customHeight="1" x14ac:dyDescent="0.2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11"/>
    </row>
    <row r="288" spans="6:26" ht="15.75" customHeight="1" x14ac:dyDescent="0.2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11"/>
    </row>
    <row r="289" spans="6:26" ht="15.75" customHeight="1" x14ac:dyDescent="0.2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11"/>
    </row>
    <row r="290" spans="6:26" ht="15.75" customHeight="1" x14ac:dyDescent="0.2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11"/>
    </row>
    <row r="291" spans="6:26" ht="15.75" customHeight="1" x14ac:dyDescent="0.2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11"/>
    </row>
    <row r="292" spans="6:26" ht="15.75" customHeight="1" x14ac:dyDescent="0.2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11"/>
    </row>
    <row r="293" spans="6:26" ht="15.75" customHeight="1" x14ac:dyDescent="0.2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11"/>
    </row>
    <row r="294" spans="6:26" ht="15.75" customHeight="1" x14ac:dyDescent="0.2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11"/>
    </row>
    <row r="295" spans="6:26" ht="15.75" customHeight="1" x14ac:dyDescent="0.2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11"/>
    </row>
    <row r="296" spans="6:26" ht="15.75" customHeight="1" x14ac:dyDescent="0.2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11"/>
    </row>
    <row r="297" spans="6:26" ht="15.75" customHeight="1" x14ac:dyDescent="0.2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11"/>
    </row>
    <row r="298" spans="6:26" ht="15.75" customHeight="1" x14ac:dyDescent="0.2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11"/>
    </row>
    <row r="299" spans="6:26" ht="15.75" customHeight="1" x14ac:dyDescent="0.2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11"/>
    </row>
    <row r="300" spans="6:26" ht="15.75" customHeight="1" x14ac:dyDescent="0.2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11"/>
    </row>
    <row r="301" spans="6:26" ht="15.75" customHeight="1" x14ac:dyDescent="0.2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11"/>
    </row>
    <row r="302" spans="6:26" ht="15.75" customHeight="1" x14ac:dyDescent="0.2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11"/>
    </row>
    <row r="303" spans="6:26" ht="15.75" customHeight="1" x14ac:dyDescent="0.2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11"/>
    </row>
    <row r="304" spans="6:26" ht="15.75" customHeight="1" x14ac:dyDescent="0.2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11"/>
    </row>
    <row r="305" spans="6:26" ht="15.75" customHeight="1" x14ac:dyDescent="0.2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11"/>
    </row>
    <row r="306" spans="6:26" ht="15.75" customHeight="1" x14ac:dyDescent="0.2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11"/>
    </row>
    <row r="307" spans="6:26" ht="15.75" customHeight="1" x14ac:dyDescent="0.2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11"/>
    </row>
    <row r="308" spans="6:26" ht="15.75" customHeight="1" x14ac:dyDescent="0.2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11"/>
    </row>
    <row r="309" spans="6:26" ht="15.75" customHeight="1" x14ac:dyDescent="0.2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11"/>
    </row>
    <row r="310" spans="6:26" ht="15.75" customHeight="1" x14ac:dyDescent="0.2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11"/>
    </row>
    <row r="311" spans="6:26" ht="15.75" customHeight="1" x14ac:dyDescent="0.2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11"/>
    </row>
    <row r="312" spans="6:26" ht="15.75" customHeight="1" x14ac:dyDescent="0.2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11"/>
    </row>
    <row r="313" spans="6:26" ht="15.75" customHeight="1" x14ac:dyDescent="0.2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11"/>
    </row>
    <row r="314" spans="6:26" ht="15.75" customHeight="1" x14ac:dyDescent="0.2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11"/>
    </row>
    <row r="315" spans="6:26" ht="15.75" customHeight="1" x14ac:dyDescent="0.2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11"/>
    </row>
    <row r="316" spans="6:26" ht="15.75" customHeight="1" x14ac:dyDescent="0.2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11"/>
    </row>
    <row r="317" spans="6:26" ht="15.75" customHeight="1" x14ac:dyDescent="0.2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11"/>
    </row>
    <row r="318" spans="6:26" ht="15.75" customHeight="1" x14ac:dyDescent="0.2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11"/>
    </row>
    <row r="319" spans="6:26" ht="15.75" customHeight="1" x14ac:dyDescent="0.2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11"/>
    </row>
    <row r="320" spans="6:26" ht="15.75" customHeight="1" x14ac:dyDescent="0.2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11"/>
    </row>
    <row r="321" spans="6:26" ht="15.75" customHeight="1" x14ac:dyDescent="0.2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11"/>
    </row>
    <row r="322" spans="6:26" ht="15.75" customHeight="1" x14ac:dyDescent="0.2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11"/>
    </row>
    <row r="323" spans="6:26" ht="15.75" customHeight="1" x14ac:dyDescent="0.2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11"/>
    </row>
    <row r="324" spans="6:26" ht="15.75" customHeight="1" x14ac:dyDescent="0.2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11"/>
    </row>
    <row r="325" spans="6:26" ht="15.75" customHeight="1" x14ac:dyDescent="0.2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11"/>
    </row>
    <row r="326" spans="6:26" ht="15.75" customHeight="1" x14ac:dyDescent="0.2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11"/>
    </row>
    <row r="327" spans="6:26" ht="15.75" customHeight="1" x14ac:dyDescent="0.2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11"/>
    </row>
    <row r="328" spans="6:26" ht="15.75" customHeight="1" x14ac:dyDescent="0.2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11"/>
    </row>
    <row r="329" spans="6:26" ht="15.75" customHeight="1" x14ac:dyDescent="0.2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11"/>
    </row>
    <row r="330" spans="6:26" ht="15.75" customHeight="1" x14ac:dyDescent="0.2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11"/>
    </row>
    <row r="331" spans="6:26" ht="15.75" customHeight="1" x14ac:dyDescent="0.2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11"/>
    </row>
    <row r="332" spans="6:26" ht="15.75" customHeight="1" x14ac:dyDescent="0.2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11"/>
    </row>
    <row r="333" spans="6:26" ht="15.75" customHeight="1" x14ac:dyDescent="0.2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11"/>
    </row>
    <row r="334" spans="6:26" ht="15.75" customHeight="1" x14ac:dyDescent="0.2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11"/>
    </row>
    <row r="335" spans="6:26" ht="15.75" customHeight="1" x14ac:dyDescent="0.2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11"/>
    </row>
    <row r="336" spans="6:26" ht="15.75" customHeight="1" x14ac:dyDescent="0.2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11"/>
    </row>
    <row r="337" spans="6:26" ht="15.75" customHeight="1" x14ac:dyDescent="0.2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11"/>
    </row>
    <row r="338" spans="6:26" ht="15.75" customHeight="1" x14ac:dyDescent="0.2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11"/>
    </row>
    <row r="339" spans="6:26" ht="15.75" customHeight="1" x14ac:dyDescent="0.2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11"/>
    </row>
    <row r="340" spans="6:26" ht="15.75" customHeight="1" x14ac:dyDescent="0.2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11"/>
    </row>
    <row r="341" spans="6:26" ht="15.75" customHeight="1" x14ac:dyDescent="0.2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11"/>
    </row>
    <row r="342" spans="6:26" ht="15.75" customHeight="1" x14ac:dyDescent="0.2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11"/>
    </row>
    <row r="343" spans="6:26" ht="15.75" customHeight="1" x14ac:dyDescent="0.2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11"/>
    </row>
    <row r="344" spans="6:26" ht="15.75" customHeight="1" x14ac:dyDescent="0.2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11"/>
    </row>
    <row r="345" spans="6:26" ht="15.75" customHeight="1" x14ac:dyDescent="0.2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11"/>
    </row>
    <row r="346" spans="6:26" ht="15.75" customHeight="1" x14ac:dyDescent="0.2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11"/>
    </row>
    <row r="347" spans="6:26" ht="15.75" customHeight="1" x14ac:dyDescent="0.2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11"/>
    </row>
    <row r="348" spans="6:26" ht="15.75" customHeight="1" x14ac:dyDescent="0.2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11"/>
    </row>
    <row r="349" spans="6:26" ht="15.75" customHeight="1" x14ac:dyDescent="0.2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11"/>
    </row>
    <row r="350" spans="6:26" ht="15.75" customHeight="1" x14ac:dyDescent="0.2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11"/>
    </row>
    <row r="351" spans="6:26" ht="15.75" customHeight="1" x14ac:dyDescent="0.2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11"/>
    </row>
    <row r="352" spans="6:26" ht="15.75" customHeight="1" x14ac:dyDescent="0.2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11"/>
    </row>
    <row r="353" spans="6:26" ht="15.75" customHeight="1" x14ac:dyDescent="0.2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11"/>
    </row>
    <row r="354" spans="6:26" ht="15.75" customHeight="1" x14ac:dyDescent="0.2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11"/>
    </row>
    <row r="355" spans="6:26" ht="15.75" customHeight="1" x14ac:dyDescent="0.2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11"/>
    </row>
    <row r="356" spans="6:26" ht="15.75" customHeight="1" x14ac:dyDescent="0.2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11"/>
    </row>
    <row r="357" spans="6:26" ht="15.75" customHeight="1" x14ac:dyDescent="0.2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11"/>
    </row>
    <row r="358" spans="6:26" ht="15.75" customHeight="1" x14ac:dyDescent="0.2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11"/>
    </row>
    <row r="359" spans="6:26" ht="15.75" customHeight="1" x14ac:dyDescent="0.2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11"/>
    </row>
    <row r="360" spans="6:26" ht="15.75" customHeight="1" x14ac:dyDescent="0.2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11"/>
    </row>
    <row r="361" spans="6:26" ht="15.75" customHeight="1" x14ac:dyDescent="0.2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11"/>
    </row>
    <row r="362" spans="6:26" ht="15.75" customHeight="1" x14ac:dyDescent="0.2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11"/>
    </row>
    <row r="363" spans="6:26" ht="15.75" customHeight="1" x14ac:dyDescent="0.2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11"/>
    </row>
    <row r="364" spans="6:26" ht="15.75" customHeight="1" x14ac:dyDescent="0.2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11"/>
    </row>
    <row r="365" spans="6:26" ht="15.75" customHeight="1" x14ac:dyDescent="0.2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11"/>
    </row>
    <row r="366" spans="6:26" ht="15.75" customHeight="1" x14ac:dyDescent="0.2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11"/>
    </row>
    <row r="367" spans="6:26" ht="15.75" customHeight="1" x14ac:dyDescent="0.2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11"/>
    </row>
    <row r="368" spans="6:26" ht="15.75" customHeight="1" x14ac:dyDescent="0.2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11"/>
    </row>
    <row r="369" spans="6:26" ht="15.75" customHeight="1" x14ac:dyDescent="0.2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11"/>
    </row>
    <row r="370" spans="6:26" ht="15.75" customHeight="1" x14ac:dyDescent="0.2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11"/>
    </row>
    <row r="371" spans="6:26" ht="15.75" customHeight="1" x14ac:dyDescent="0.2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11"/>
    </row>
    <row r="372" spans="6:26" ht="15.75" customHeight="1" x14ac:dyDescent="0.2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11"/>
    </row>
    <row r="373" spans="6:26" ht="15.75" customHeight="1" x14ac:dyDescent="0.2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11"/>
    </row>
    <row r="374" spans="6:26" ht="15.75" customHeight="1" x14ac:dyDescent="0.2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11"/>
    </row>
    <row r="375" spans="6:26" ht="15.75" customHeight="1" x14ac:dyDescent="0.2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11"/>
    </row>
    <row r="376" spans="6:26" ht="15.75" customHeight="1" x14ac:dyDescent="0.2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11"/>
    </row>
    <row r="377" spans="6:26" ht="15.75" customHeight="1" x14ac:dyDescent="0.2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11"/>
    </row>
    <row r="378" spans="6:26" ht="15.75" customHeight="1" x14ac:dyDescent="0.2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11"/>
    </row>
    <row r="379" spans="6:26" ht="15.75" customHeight="1" x14ac:dyDescent="0.2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11"/>
    </row>
    <row r="380" spans="6:26" ht="15.75" customHeight="1" x14ac:dyDescent="0.2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11"/>
    </row>
    <row r="381" spans="6:26" ht="15.75" customHeight="1" x14ac:dyDescent="0.2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11"/>
    </row>
    <row r="382" spans="6:26" ht="15.75" customHeight="1" x14ac:dyDescent="0.2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11"/>
    </row>
    <row r="383" spans="6:26" ht="15.75" customHeight="1" x14ac:dyDescent="0.2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11"/>
    </row>
    <row r="384" spans="6:26" ht="15.75" customHeight="1" x14ac:dyDescent="0.2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11"/>
    </row>
    <row r="385" spans="6:26" ht="15.75" customHeight="1" x14ac:dyDescent="0.2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11"/>
    </row>
    <row r="386" spans="6:26" ht="15.75" customHeight="1" x14ac:dyDescent="0.2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11"/>
    </row>
    <row r="387" spans="6:26" ht="15.75" customHeight="1" x14ac:dyDescent="0.2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11"/>
    </row>
    <row r="388" spans="6:26" ht="15.75" customHeight="1" x14ac:dyDescent="0.2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11"/>
    </row>
    <row r="389" spans="6:26" ht="15.75" customHeight="1" x14ac:dyDescent="0.2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11"/>
    </row>
    <row r="390" spans="6:26" ht="15.75" customHeight="1" x14ac:dyDescent="0.2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11"/>
    </row>
    <row r="391" spans="6:26" ht="15.75" customHeight="1" x14ac:dyDescent="0.2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11"/>
    </row>
    <row r="392" spans="6:26" ht="15.75" customHeight="1" x14ac:dyDescent="0.2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11"/>
    </row>
    <row r="393" spans="6:26" ht="15.75" customHeight="1" x14ac:dyDescent="0.2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11"/>
    </row>
    <row r="394" spans="6:26" ht="15.75" customHeight="1" x14ac:dyDescent="0.2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11"/>
    </row>
    <row r="395" spans="6:26" ht="15.75" customHeight="1" x14ac:dyDescent="0.2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11"/>
    </row>
    <row r="396" spans="6:26" ht="15.75" customHeight="1" x14ac:dyDescent="0.2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11"/>
    </row>
    <row r="397" spans="6:26" ht="15.75" customHeight="1" x14ac:dyDescent="0.2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11"/>
    </row>
    <row r="398" spans="6:26" ht="15.75" customHeight="1" x14ac:dyDescent="0.2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11"/>
    </row>
    <row r="399" spans="6:26" ht="15.75" customHeight="1" x14ac:dyDescent="0.2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11"/>
    </row>
    <row r="400" spans="6:26" ht="15.75" customHeight="1" x14ac:dyDescent="0.2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11"/>
    </row>
    <row r="401" spans="6:26" ht="15.75" customHeight="1" x14ac:dyDescent="0.2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11"/>
    </row>
    <row r="402" spans="6:26" ht="15.75" customHeight="1" x14ac:dyDescent="0.2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11"/>
    </row>
    <row r="403" spans="6:26" ht="15.75" customHeight="1" x14ac:dyDescent="0.2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11"/>
    </row>
    <row r="404" spans="6:26" ht="15.75" customHeight="1" x14ac:dyDescent="0.2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11"/>
    </row>
    <row r="405" spans="6:26" ht="15.75" customHeight="1" x14ac:dyDescent="0.2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11"/>
    </row>
    <row r="406" spans="6:26" ht="15.75" customHeight="1" x14ac:dyDescent="0.2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11"/>
    </row>
    <row r="407" spans="6:26" ht="15.75" customHeight="1" x14ac:dyDescent="0.2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11"/>
    </row>
    <row r="408" spans="6:26" ht="15.75" customHeight="1" x14ac:dyDescent="0.2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11"/>
    </row>
    <row r="409" spans="6:26" ht="15.75" customHeight="1" x14ac:dyDescent="0.2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11"/>
    </row>
    <row r="410" spans="6:26" ht="15.75" customHeight="1" x14ac:dyDescent="0.2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1"/>
    </row>
    <row r="411" spans="6:26" ht="15.75" customHeight="1" x14ac:dyDescent="0.2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11"/>
    </row>
    <row r="412" spans="6:26" ht="15.75" customHeight="1" x14ac:dyDescent="0.2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</row>
    <row r="413" spans="6:26" ht="15.75" customHeight="1" x14ac:dyDescent="0.2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11"/>
    </row>
    <row r="414" spans="6:26" ht="15.75" customHeight="1" x14ac:dyDescent="0.2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11"/>
    </row>
    <row r="415" spans="6:26" ht="15.75" customHeight="1" x14ac:dyDescent="0.2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11"/>
    </row>
    <row r="416" spans="6:26" ht="15.75" customHeight="1" x14ac:dyDescent="0.2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11"/>
    </row>
    <row r="417" spans="6:26" ht="15.75" customHeight="1" x14ac:dyDescent="0.2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11"/>
    </row>
    <row r="418" spans="6:26" ht="15.75" customHeight="1" x14ac:dyDescent="0.2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11"/>
    </row>
    <row r="419" spans="6:26" ht="15.75" customHeight="1" x14ac:dyDescent="0.2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11"/>
    </row>
    <row r="420" spans="6:26" ht="15.75" customHeight="1" x14ac:dyDescent="0.2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11"/>
    </row>
    <row r="421" spans="6:26" ht="15.75" customHeight="1" x14ac:dyDescent="0.2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11"/>
    </row>
    <row r="422" spans="6:26" ht="15.75" customHeight="1" x14ac:dyDescent="0.2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11"/>
    </row>
    <row r="423" spans="6:26" ht="15.75" customHeight="1" x14ac:dyDescent="0.2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11"/>
    </row>
    <row r="424" spans="6:26" ht="15.75" customHeight="1" x14ac:dyDescent="0.2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1"/>
    </row>
    <row r="425" spans="6:26" ht="15.75" customHeight="1" x14ac:dyDescent="0.2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11"/>
    </row>
    <row r="426" spans="6:26" ht="15.75" customHeight="1" x14ac:dyDescent="0.2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</row>
    <row r="427" spans="6:26" ht="15.75" customHeight="1" x14ac:dyDescent="0.2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11"/>
    </row>
    <row r="428" spans="6:26" ht="15.75" customHeight="1" x14ac:dyDescent="0.2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11"/>
    </row>
    <row r="429" spans="6:26" ht="15.75" customHeight="1" x14ac:dyDescent="0.2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11"/>
    </row>
    <row r="430" spans="6:26" ht="15.75" customHeight="1" x14ac:dyDescent="0.2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11"/>
    </row>
    <row r="431" spans="6:26" ht="15.75" customHeight="1" x14ac:dyDescent="0.2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11"/>
    </row>
    <row r="432" spans="6:26" ht="15.75" customHeight="1" x14ac:dyDescent="0.2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11"/>
    </row>
    <row r="433" spans="6:26" ht="15.75" customHeight="1" x14ac:dyDescent="0.2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11"/>
    </row>
    <row r="434" spans="6:26" ht="15.75" customHeight="1" x14ac:dyDescent="0.2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11"/>
    </row>
    <row r="435" spans="6:26" ht="15.75" customHeight="1" x14ac:dyDescent="0.2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11"/>
    </row>
    <row r="436" spans="6:26" ht="15.75" customHeight="1" x14ac:dyDescent="0.2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11"/>
    </row>
    <row r="437" spans="6:26" ht="15.75" customHeight="1" x14ac:dyDescent="0.2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11"/>
    </row>
    <row r="438" spans="6:26" ht="15.75" customHeight="1" x14ac:dyDescent="0.2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11"/>
    </row>
    <row r="439" spans="6:26" ht="15.75" customHeight="1" x14ac:dyDescent="0.2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11"/>
    </row>
    <row r="440" spans="6:26" ht="15.75" customHeight="1" x14ac:dyDescent="0.2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11"/>
    </row>
    <row r="441" spans="6:26" ht="15.75" customHeight="1" x14ac:dyDescent="0.2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11"/>
    </row>
    <row r="442" spans="6:26" ht="15.75" customHeight="1" x14ac:dyDescent="0.2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11"/>
    </row>
    <row r="443" spans="6:26" ht="15.75" customHeight="1" x14ac:dyDescent="0.2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11"/>
    </row>
    <row r="444" spans="6:26" ht="15.75" customHeight="1" x14ac:dyDescent="0.2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11"/>
    </row>
    <row r="445" spans="6:26" ht="15.75" customHeight="1" x14ac:dyDescent="0.2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11"/>
    </row>
    <row r="446" spans="6:26" ht="15.75" customHeight="1" x14ac:dyDescent="0.2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11"/>
    </row>
    <row r="447" spans="6:26" ht="15.75" customHeight="1" x14ac:dyDescent="0.2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11"/>
    </row>
    <row r="448" spans="6:26" ht="15.75" customHeight="1" x14ac:dyDescent="0.2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11"/>
    </row>
    <row r="449" spans="6:26" ht="15.75" customHeight="1" x14ac:dyDescent="0.2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11"/>
    </row>
    <row r="450" spans="6:26" ht="15.75" customHeight="1" x14ac:dyDescent="0.2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11"/>
    </row>
    <row r="451" spans="6:26" ht="15.75" customHeight="1" x14ac:dyDescent="0.2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11"/>
    </row>
    <row r="452" spans="6:26" ht="15.75" customHeight="1" x14ac:dyDescent="0.2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11"/>
    </row>
    <row r="453" spans="6:26" ht="15.75" customHeight="1" x14ac:dyDescent="0.2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11"/>
    </row>
    <row r="454" spans="6:26" ht="15.75" customHeight="1" x14ac:dyDescent="0.2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11"/>
    </row>
    <row r="455" spans="6:26" ht="15.75" customHeight="1" x14ac:dyDescent="0.2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11"/>
    </row>
    <row r="456" spans="6:26" ht="15.75" customHeight="1" x14ac:dyDescent="0.2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11"/>
    </row>
    <row r="457" spans="6:26" ht="15.75" customHeight="1" x14ac:dyDescent="0.2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11"/>
    </row>
    <row r="458" spans="6:26" ht="15.75" customHeight="1" x14ac:dyDescent="0.2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11"/>
    </row>
    <row r="459" spans="6:26" ht="15.75" customHeight="1" x14ac:dyDescent="0.2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11"/>
    </row>
    <row r="460" spans="6:26" ht="15.75" customHeight="1" x14ac:dyDescent="0.2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11"/>
    </row>
    <row r="461" spans="6:26" ht="15.75" customHeight="1" x14ac:dyDescent="0.2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11"/>
    </row>
    <row r="462" spans="6:26" ht="15.75" customHeight="1" x14ac:dyDescent="0.2"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6:26" ht="15.75" customHeight="1" x14ac:dyDescent="0.2"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6:26" ht="15.75" customHeight="1" x14ac:dyDescent="0.2"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6:26" ht="15.75" customHeight="1" x14ac:dyDescent="0.2"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6:26" ht="15.75" customHeight="1" x14ac:dyDescent="0.2"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6:26" ht="15.75" customHeight="1" x14ac:dyDescent="0.2"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6:26" ht="15.75" customHeight="1" x14ac:dyDescent="0.2"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6:26" ht="15.75" customHeight="1" x14ac:dyDescent="0.2"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6:26" ht="15.75" customHeight="1" x14ac:dyDescent="0.2"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6:26" ht="15.75" customHeight="1" x14ac:dyDescent="0.2"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6:26" ht="15.75" customHeight="1" x14ac:dyDescent="0.2"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6:26" ht="15.75" customHeight="1" x14ac:dyDescent="0.2"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6:26" ht="15.75" customHeight="1" x14ac:dyDescent="0.2"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6:26" ht="15.75" customHeight="1" x14ac:dyDescent="0.2"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6:26" ht="15.75" customHeight="1" x14ac:dyDescent="0.2"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6:26" ht="15.75" customHeight="1" x14ac:dyDescent="0.2"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6:26" ht="15.75" customHeight="1" x14ac:dyDescent="0.2"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6:26" ht="15.75" customHeight="1" x14ac:dyDescent="0.2"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6:26" ht="15.75" customHeight="1" x14ac:dyDescent="0.2"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6:26" ht="15.75" customHeight="1" x14ac:dyDescent="0.2"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6:26" ht="15.75" customHeight="1" x14ac:dyDescent="0.2"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6:26" ht="15.75" customHeight="1" x14ac:dyDescent="0.2"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6:26" ht="15.75" customHeight="1" x14ac:dyDescent="0.2"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6:26" ht="15.75" customHeight="1" x14ac:dyDescent="0.2"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6:26" ht="15.75" customHeight="1" x14ac:dyDescent="0.2"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6:26" ht="15.75" customHeight="1" x14ac:dyDescent="0.2"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6:26" ht="15.75" customHeight="1" x14ac:dyDescent="0.2"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6:26" ht="15.75" customHeight="1" x14ac:dyDescent="0.2"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6:26" ht="15.75" customHeight="1" x14ac:dyDescent="0.2"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6:26" ht="15.75" customHeight="1" x14ac:dyDescent="0.2"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6:26" ht="15.75" customHeight="1" x14ac:dyDescent="0.2"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6:26" ht="15.75" customHeight="1" x14ac:dyDescent="0.2"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6:26" ht="15.75" customHeight="1" x14ac:dyDescent="0.2"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6:26" ht="15.75" customHeight="1" x14ac:dyDescent="0.2"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6:26" ht="15.75" customHeight="1" x14ac:dyDescent="0.2"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6:26" ht="15.75" customHeight="1" x14ac:dyDescent="0.2"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6:26" ht="15.75" customHeight="1" x14ac:dyDescent="0.2"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6:26" ht="15.75" customHeight="1" x14ac:dyDescent="0.2"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6:26" ht="15.75" customHeight="1" x14ac:dyDescent="0.2"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6:26" ht="15.75" customHeight="1" x14ac:dyDescent="0.2"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6:26" ht="15.75" customHeight="1" x14ac:dyDescent="0.2"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6:26" ht="15.75" customHeight="1" x14ac:dyDescent="0.2"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6:26" ht="15.75" customHeight="1" x14ac:dyDescent="0.2"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6:26" ht="15.75" customHeight="1" x14ac:dyDescent="0.2"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6:26" ht="15.75" customHeight="1" x14ac:dyDescent="0.2"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6:26" ht="15.75" customHeight="1" x14ac:dyDescent="0.2"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6:26" ht="15.75" customHeight="1" x14ac:dyDescent="0.2"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6:26" ht="15.75" customHeight="1" x14ac:dyDescent="0.2"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6:26" ht="15.75" customHeight="1" x14ac:dyDescent="0.2"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6:26" ht="15.75" customHeight="1" x14ac:dyDescent="0.2"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6:26" ht="15.75" customHeight="1" x14ac:dyDescent="0.2"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6:26" ht="15.75" customHeight="1" x14ac:dyDescent="0.2"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6:26" ht="15.75" customHeight="1" x14ac:dyDescent="0.2"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6:26" ht="15.75" customHeight="1" x14ac:dyDescent="0.2"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6:26" ht="15.75" customHeight="1" x14ac:dyDescent="0.2"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6:26" ht="15.75" customHeight="1" x14ac:dyDescent="0.2"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6:26" ht="15.75" customHeight="1" x14ac:dyDescent="0.2"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6:26" ht="15.75" customHeight="1" x14ac:dyDescent="0.2"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6:26" ht="15.75" customHeight="1" x14ac:dyDescent="0.2"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6:26" ht="15.75" customHeight="1" x14ac:dyDescent="0.2"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6:26" ht="15.75" customHeight="1" x14ac:dyDescent="0.2"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6:26" ht="15.75" customHeight="1" x14ac:dyDescent="0.2"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6:26" ht="15.75" customHeight="1" x14ac:dyDescent="0.2"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6:26" ht="15.75" customHeight="1" x14ac:dyDescent="0.2"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6:26" ht="15.75" customHeight="1" x14ac:dyDescent="0.2"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6:26" ht="15.75" customHeight="1" x14ac:dyDescent="0.2"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6:26" ht="15.75" customHeight="1" x14ac:dyDescent="0.2"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6:26" ht="15.75" customHeight="1" x14ac:dyDescent="0.2"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6:26" ht="15.75" customHeight="1" x14ac:dyDescent="0.2"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6:26" ht="15.75" customHeight="1" x14ac:dyDescent="0.2"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6:26" ht="15.75" customHeight="1" x14ac:dyDescent="0.2"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6:26" ht="15.75" customHeight="1" x14ac:dyDescent="0.2"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6:26" ht="15.75" customHeight="1" x14ac:dyDescent="0.2"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6:26" ht="15.75" customHeight="1" x14ac:dyDescent="0.2"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6:26" ht="15.75" customHeight="1" x14ac:dyDescent="0.2"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6:26" ht="15.75" customHeight="1" x14ac:dyDescent="0.2"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6:26" ht="15.75" customHeight="1" x14ac:dyDescent="0.2"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6:26" ht="15.75" customHeight="1" x14ac:dyDescent="0.2"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6:26" ht="15.75" customHeight="1" x14ac:dyDescent="0.2"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6:26" ht="15.75" customHeight="1" x14ac:dyDescent="0.2"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6:26" ht="15.75" customHeight="1" x14ac:dyDescent="0.2"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6:26" ht="15.75" customHeight="1" x14ac:dyDescent="0.2"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6:26" ht="15.75" customHeight="1" x14ac:dyDescent="0.2"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6:26" ht="15.75" customHeight="1" x14ac:dyDescent="0.2"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6:26" ht="15.75" customHeight="1" x14ac:dyDescent="0.2"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6:26" ht="15.75" customHeight="1" x14ac:dyDescent="0.2"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6:26" ht="15.75" customHeight="1" x14ac:dyDescent="0.2"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6:26" ht="15.75" customHeight="1" x14ac:dyDescent="0.2"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6:26" ht="15.75" customHeight="1" x14ac:dyDescent="0.2"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6:26" ht="15.75" customHeight="1" x14ac:dyDescent="0.2"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6:26" ht="15.75" customHeight="1" x14ac:dyDescent="0.2"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6:26" ht="15.75" customHeight="1" x14ac:dyDescent="0.2"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6:26" ht="15.75" customHeight="1" x14ac:dyDescent="0.2"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6:26" ht="15.75" customHeight="1" x14ac:dyDescent="0.2"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6:26" ht="15.75" customHeight="1" x14ac:dyDescent="0.2"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6:26" ht="15.75" customHeight="1" x14ac:dyDescent="0.2"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6:26" ht="15.75" customHeight="1" x14ac:dyDescent="0.2"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6:26" ht="15.75" customHeight="1" x14ac:dyDescent="0.2"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6:26" ht="15.75" customHeight="1" x14ac:dyDescent="0.2"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6:26" ht="15.75" customHeight="1" x14ac:dyDescent="0.2"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6:26" ht="15.75" customHeight="1" x14ac:dyDescent="0.2"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6:26" ht="15.75" customHeight="1" x14ac:dyDescent="0.2"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6:26" ht="15.75" customHeight="1" x14ac:dyDescent="0.2"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6:26" ht="15.75" customHeight="1" x14ac:dyDescent="0.2"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6:26" ht="15.75" customHeight="1" x14ac:dyDescent="0.2"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6:26" ht="15.75" customHeight="1" x14ac:dyDescent="0.2"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6:26" ht="15.75" customHeight="1" x14ac:dyDescent="0.2"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6:26" ht="15.75" customHeight="1" x14ac:dyDescent="0.2"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6:26" ht="15.75" customHeight="1" x14ac:dyDescent="0.2"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6:26" ht="15.75" customHeight="1" x14ac:dyDescent="0.2"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6:26" ht="15.75" customHeight="1" x14ac:dyDescent="0.2"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6:26" ht="15.75" customHeight="1" x14ac:dyDescent="0.2"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6:26" ht="15.75" customHeight="1" x14ac:dyDescent="0.2"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6:26" ht="15.75" customHeight="1" x14ac:dyDescent="0.2"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6:26" ht="15.75" customHeight="1" x14ac:dyDescent="0.2"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6:26" ht="15.75" customHeight="1" x14ac:dyDescent="0.2"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6:26" ht="15.75" customHeight="1" x14ac:dyDescent="0.2"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6:26" ht="15.75" customHeight="1" x14ac:dyDescent="0.2"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6:26" ht="15.75" customHeight="1" x14ac:dyDescent="0.2"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6:26" ht="15.75" customHeight="1" x14ac:dyDescent="0.2"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6:26" ht="15.75" customHeight="1" x14ac:dyDescent="0.2"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6:26" ht="15.75" customHeight="1" x14ac:dyDescent="0.2"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6:26" ht="15.75" customHeight="1" x14ac:dyDescent="0.2"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6:26" ht="15.75" customHeight="1" x14ac:dyDescent="0.2"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6:26" ht="15.75" customHeight="1" x14ac:dyDescent="0.2"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6:26" ht="15.75" customHeight="1" x14ac:dyDescent="0.2"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6:26" ht="15.75" customHeight="1" x14ac:dyDescent="0.2"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6:26" ht="15.75" customHeight="1" x14ac:dyDescent="0.2"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6:26" ht="15.75" customHeight="1" x14ac:dyDescent="0.2"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6:26" ht="15.75" customHeight="1" x14ac:dyDescent="0.2"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6:26" ht="15.75" customHeight="1" x14ac:dyDescent="0.2"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6:26" ht="15.75" customHeight="1" x14ac:dyDescent="0.2"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6:26" ht="15.75" customHeight="1" x14ac:dyDescent="0.2"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6:26" ht="15.75" customHeight="1" x14ac:dyDescent="0.2"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6:26" ht="15.75" customHeight="1" x14ac:dyDescent="0.2"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6:26" ht="15.75" customHeight="1" x14ac:dyDescent="0.2"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6:26" ht="15.75" customHeight="1" x14ac:dyDescent="0.2"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6:26" ht="15.75" customHeight="1" x14ac:dyDescent="0.2"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6:26" ht="15.75" customHeight="1" x14ac:dyDescent="0.2"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6:26" ht="15.75" customHeight="1" x14ac:dyDescent="0.2"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6:26" ht="15.75" customHeight="1" x14ac:dyDescent="0.2"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6:26" ht="15.75" customHeight="1" x14ac:dyDescent="0.2"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6:26" ht="15.75" customHeight="1" x14ac:dyDescent="0.2"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6:26" ht="15.75" customHeight="1" x14ac:dyDescent="0.2"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6:26" ht="15.75" customHeight="1" x14ac:dyDescent="0.2"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6:26" ht="15.75" customHeight="1" x14ac:dyDescent="0.2"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6:26" ht="15.75" customHeight="1" x14ac:dyDescent="0.2"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6:26" ht="15.75" customHeight="1" x14ac:dyDescent="0.2"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6:26" ht="15.75" customHeight="1" x14ac:dyDescent="0.2"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6:26" ht="15.75" customHeight="1" x14ac:dyDescent="0.2"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6:26" ht="15.75" customHeight="1" x14ac:dyDescent="0.2"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6:26" ht="15.75" customHeight="1" x14ac:dyDescent="0.2"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6:26" ht="15.75" customHeight="1" x14ac:dyDescent="0.2"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6:26" ht="15.75" customHeight="1" x14ac:dyDescent="0.2"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6:26" ht="15.75" customHeight="1" x14ac:dyDescent="0.2"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6:26" ht="15.75" customHeight="1" x14ac:dyDescent="0.2"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6:26" ht="15.75" customHeight="1" x14ac:dyDescent="0.2"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6:26" ht="15.75" customHeight="1" x14ac:dyDescent="0.2"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6:26" ht="15.75" customHeight="1" x14ac:dyDescent="0.2"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6:26" ht="15.75" customHeight="1" x14ac:dyDescent="0.2"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6:26" ht="15.75" customHeight="1" x14ac:dyDescent="0.2"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6:26" ht="15.75" customHeight="1" x14ac:dyDescent="0.2"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6:26" ht="15.75" customHeight="1" x14ac:dyDescent="0.2"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6:26" ht="15.75" customHeight="1" x14ac:dyDescent="0.2"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6:26" ht="15.75" customHeight="1" x14ac:dyDescent="0.2"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6:26" ht="15.75" customHeight="1" x14ac:dyDescent="0.2"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6:26" ht="15.75" customHeight="1" x14ac:dyDescent="0.2"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6:26" ht="15.75" customHeight="1" x14ac:dyDescent="0.2"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6:26" ht="15.75" customHeight="1" x14ac:dyDescent="0.2"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6:26" ht="15.75" customHeight="1" x14ac:dyDescent="0.2"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6:26" ht="15.75" customHeight="1" x14ac:dyDescent="0.2"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6:26" ht="15.75" customHeight="1" x14ac:dyDescent="0.2"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6:26" ht="15.75" customHeight="1" x14ac:dyDescent="0.2"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6:26" ht="15.75" customHeight="1" x14ac:dyDescent="0.2"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6:26" ht="15.75" customHeight="1" x14ac:dyDescent="0.2"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6:26" ht="15.75" customHeight="1" x14ac:dyDescent="0.2"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6:26" ht="15.75" customHeight="1" x14ac:dyDescent="0.2"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6:26" ht="15.75" customHeight="1" x14ac:dyDescent="0.2"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6:26" ht="15.75" customHeight="1" x14ac:dyDescent="0.2"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6:26" ht="15.75" customHeight="1" x14ac:dyDescent="0.2"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6:26" ht="15.75" customHeight="1" x14ac:dyDescent="0.2"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6:26" ht="15.75" customHeight="1" x14ac:dyDescent="0.2"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6:26" ht="15.75" customHeight="1" x14ac:dyDescent="0.2"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6:26" ht="15.75" customHeight="1" x14ac:dyDescent="0.2"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6:26" ht="15.75" customHeight="1" x14ac:dyDescent="0.2"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6:26" ht="15.75" customHeight="1" x14ac:dyDescent="0.2"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6:26" ht="15.75" customHeight="1" x14ac:dyDescent="0.2"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6:26" ht="15.75" customHeight="1" x14ac:dyDescent="0.2"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6:26" ht="15.75" customHeight="1" x14ac:dyDescent="0.2"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6:26" ht="15.75" customHeight="1" x14ac:dyDescent="0.2"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6:26" ht="15.75" customHeight="1" x14ac:dyDescent="0.2"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6:26" ht="15.75" customHeight="1" x14ac:dyDescent="0.2"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6:26" ht="15.75" customHeight="1" x14ac:dyDescent="0.2"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6:26" ht="15.75" customHeight="1" x14ac:dyDescent="0.2"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6:26" ht="15.75" customHeight="1" x14ac:dyDescent="0.2"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6:26" ht="15.75" customHeight="1" x14ac:dyDescent="0.2"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6:26" ht="15.75" customHeight="1" x14ac:dyDescent="0.2"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6:26" ht="15.75" customHeight="1" x14ac:dyDescent="0.2"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6:26" ht="15.75" customHeight="1" x14ac:dyDescent="0.2"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6:26" ht="15.75" customHeight="1" x14ac:dyDescent="0.2"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6:26" ht="15.75" customHeight="1" x14ac:dyDescent="0.2"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6:26" ht="15.75" customHeight="1" x14ac:dyDescent="0.2"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6:26" ht="15.75" customHeight="1" x14ac:dyDescent="0.2"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6:26" ht="15.75" customHeight="1" x14ac:dyDescent="0.2"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6:26" ht="15.75" customHeight="1" x14ac:dyDescent="0.2"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6:26" ht="15.75" customHeight="1" x14ac:dyDescent="0.2"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6:26" ht="15.75" customHeight="1" x14ac:dyDescent="0.2"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6:26" ht="15.75" customHeight="1" x14ac:dyDescent="0.2"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6:26" ht="15.75" customHeight="1" x14ac:dyDescent="0.2"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6:26" ht="15.75" customHeight="1" x14ac:dyDescent="0.2"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6:26" ht="15.75" customHeight="1" x14ac:dyDescent="0.2"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6:26" ht="15.75" customHeight="1" x14ac:dyDescent="0.2"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6:26" ht="15.75" customHeight="1" x14ac:dyDescent="0.2"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6:26" ht="15.75" customHeight="1" x14ac:dyDescent="0.2"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6:26" ht="15.75" customHeight="1" x14ac:dyDescent="0.2"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6:26" ht="15.75" customHeight="1" x14ac:dyDescent="0.2"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6:26" ht="15.75" customHeight="1" x14ac:dyDescent="0.2"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6:26" ht="15.75" customHeight="1" x14ac:dyDescent="0.2"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6:26" ht="15.75" customHeight="1" x14ac:dyDescent="0.2"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6:26" ht="15.75" customHeight="1" x14ac:dyDescent="0.2"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6:26" ht="15.75" customHeight="1" x14ac:dyDescent="0.2"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6:26" ht="15.75" customHeight="1" x14ac:dyDescent="0.2"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6:26" ht="15.75" customHeight="1" x14ac:dyDescent="0.2"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6:26" ht="15.75" customHeight="1" x14ac:dyDescent="0.2"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6:26" ht="15.75" customHeight="1" x14ac:dyDescent="0.2"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6:26" ht="15.75" customHeight="1" x14ac:dyDescent="0.2"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6:26" ht="15.75" customHeight="1" x14ac:dyDescent="0.2"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6:26" ht="15.75" customHeight="1" x14ac:dyDescent="0.2"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6:26" ht="15.75" customHeight="1" x14ac:dyDescent="0.2"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6:26" ht="15.75" customHeight="1" x14ac:dyDescent="0.2"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6:26" ht="15.75" customHeight="1" x14ac:dyDescent="0.2"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6:26" ht="15.75" customHeight="1" x14ac:dyDescent="0.2"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6:26" ht="15.75" customHeight="1" x14ac:dyDescent="0.2"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6:26" ht="15.75" customHeight="1" x14ac:dyDescent="0.2"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6:26" ht="15.75" customHeight="1" x14ac:dyDescent="0.2"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6:26" ht="15.75" customHeight="1" x14ac:dyDescent="0.2"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6:26" ht="15.75" customHeight="1" x14ac:dyDescent="0.2"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6:26" ht="15.75" customHeight="1" x14ac:dyDescent="0.2"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6:26" ht="15.75" customHeight="1" x14ac:dyDescent="0.2"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6:26" ht="15.75" customHeight="1" x14ac:dyDescent="0.2"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6:26" ht="15.75" customHeight="1" x14ac:dyDescent="0.2"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6:26" ht="15.75" customHeight="1" x14ac:dyDescent="0.2"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6:26" ht="15.75" customHeight="1" x14ac:dyDescent="0.2"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6:26" ht="15.75" customHeight="1" x14ac:dyDescent="0.2"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6:26" ht="15.75" customHeight="1" x14ac:dyDescent="0.2"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6:26" ht="15.75" customHeight="1" x14ac:dyDescent="0.2"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6:26" ht="15.75" customHeight="1" x14ac:dyDescent="0.2"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6:26" ht="15.75" customHeight="1" x14ac:dyDescent="0.2"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6:26" ht="15.75" customHeight="1" x14ac:dyDescent="0.2"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6:26" ht="15.75" customHeight="1" x14ac:dyDescent="0.2"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6:26" ht="15.75" customHeight="1" x14ac:dyDescent="0.2"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6:26" ht="15.75" customHeight="1" x14ac:dyDescent="0.2"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6:26" ht="15.75" customHeight="1" x14ac:dyDescent="0.2"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6:26" ht="15.75" customHeight="1" x14ac:dyDescent="0.2"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6:26" ht="15.75" customHeight="1" x14ac:dyDescent="0.2"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6:26" ht="15.75" customHeight="1" x14ac:dyDescent="0.2"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6:26" ht="15.75" customHeight="1" x14ac:dyDescent="0.2"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6:26" ht="15.75" customHeight="1" x14ac:dyDescent="0.2"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6:26" ht="15.75" customHeight="1" x14ac:dyDescent="0.2"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6:26" ht="15.75" customHeight="1" x14ac:dyDescent="0.2"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6:26" ht="15.75" customHeight="1" x14ac:dyDescent="0.2"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6:26" ht="15.75" customHeight="1" x14ac:dyDescent="0.2"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6:26" ht="15.75" customHeight="1" x14ac:dyDescent="0.2"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6:26" ht="15.75" customHeight="1" x14ac:dyDescent="0.2"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6:26" ht="15.75" customHeight="1" x14ac:dyDescent="0.2"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6:26" ht="15.75" customHeight="1" x14ac:dyDescent="0.2"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6:26" ht="15.75" customHeight="1" x14ac:dyDescent="0.2"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6:26" ht="15.75" customHeight="1" x14ac:dyDescent="0.2"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6:26" ht="15.75" customHeight="1" x14ac:dyDescent="0.2"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6:26" ht="15.75" customHeight="1" x14ac:dyDescent="0.2"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6:26" ht="15.75" customHeight="1" x14ac:dyDescent="0.2"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6:26" ht="15.75" customHeight="1" x14ac:dyDescent="0.2"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6:26" ht="15.75" customHeight="1" x14ac:dyDescent="0.2"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6:26" ht="15.75" customHeight="1" x14ac:dyDescent="0.2"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6:26" ht="15.75" customHeight="1" x14ac:dyDescent="0.2"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6:26" ht="15.75" customHeight="1" x14ac:dyDescent="0.2"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6:26" ht="15.75" customHeight="1" x14ac:dyDescent="0.2"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6:26" ht="15.75" customHeight="1" x14ac:dyDescent="0.2"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6:26" ht="15.75" customHeight="1" x14ac:dyDescent="0.2"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6:26" ht="15.75" customHeight="1" x14ac:dyDescent="0.2"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6:26" ht="15.75" customHeight="1" x14ac:dyDescent="0.2"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6:26" ht="15.75" customHeight="1" x14ac:dyDescent="0.2"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6:26" ht="15.75" customHeight="1" x14ac:dyDescent="0.2"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6:26" ht="15.75" customHeight="1" x14ac:dyDescent="0.2"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6:26" ht="15.75" customHeight="1" x14ac:dyDescent="0.2"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6:26" ht="15.75" customHeight="1" x14ac:dyDescent="0.2"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6:26" ht="15.75" customHeight="1" x14ac:dyDescent="0.2"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6:26" ht="15.75" customHeight="1" x14ac:dyDescent="0.2"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6:26" ht="15.75" customHeight="1" x14ac:dyDescent="0.2"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6:26" ht="15.75" customHeight="1" x14ac:dyDescent="0.2"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6:26" ht="15.75" customHeight="1" x14ac:dyDescent="0.2"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6:26" ht="15.75" customHeight="1" x14ac:dyDescent="0.2"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6:26" ht="15.75" customHeight="1" x14ac:dyDescent="0.2"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6:26" ht="15.75" customHeight="1" x14ac:dyDescent="0.2"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6:26" ht="15.75" customHeight="1" x14ac:dyDescent="0.2"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6:26" ht="15.75" customHeight="1" x14ac:dyDescent="0.2"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6:26" ht="15.75" customHeight="1" x14ac:dyDescent="0.2"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6:26" ht="15.75" customHeight="1" x14ac:dyDescent="0.2"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6:26" ht="15.75" customHeight="1" x14ac:dyDescent="0.2"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6:26" ht="15.75" customHeight="1" x14ac:dyDescent="0.2"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6:26" ht="15.75" customHeight="1" x14ac:dyDescent="0.2"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6:26" ht="15.75" customHeight="1" x14ac:dyDescent="0.2"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6:26" ht="15.75" customHeight="1" x14ac:dyDescent="0.2"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6:26" ht="15.75" customHeight="1" x14ac:dyDescent="0.2"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6:26" ht="15.75" customHeight="1" x14ac:dyDescent="0.2"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6:26" ht="15.75" customHeight="1" x14ac:dyDescent="0.2"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6:26" ht="15.75" customHeight="1" x14ac:dyDescent="0.2"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6:26" ht="15.75" customHeight="1" x14ac:dyDescent="0.2"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6:26" ht="15.75" customHeight="1" x14ac:dyDescent="0.2"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6:26" ht="15.75" customHeight="1" x14ac:dyDescent="0.2"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6:26" ht="15.75" customHeight="1" x14ac:dyDescent="0.2"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6:26" ht="15.75" customHeight="1" x14ac:dyDescent="0.2"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6:26" ht="15.75" customHeight="1" x14ac:dyDescent="0.2"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6:26" ht="15.75" customHeight="1" x14ac:dyDescent="0.2"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6:26" ht="15.75" customHeight="1" x14ac:dyDescent="0.2"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6:26" ht="15.75" customHeight="1" x14ac:dyDescent="0.2"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6:26" ht="15.75" customHeight="1" x14ac:dyDescent="0.2"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6:26" ht="15.75" customHeight="1" x14ac:dyDescent="0.2"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6:26" ht="15.75" customHeight="1" x14ac:dyDescent="0.2"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6:26" ht="15.75" customHeight="1" x14ac:dyDescent="0.2"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6:26" ht="15.75" customHeight="1" x14ac:dyDescent="0.2"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6:26" ht="15.75" customHeight="1" x14ac:dyDescent="0.2"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6:26" ht="15.75" customHeight="1" x14ac:dyDescent="0.2"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6:26" ht="15.75" customHeight="1" x14ac:dyDescent="0.2"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6:26" ht="15.75" customHeight="1" x14ac:dyDescent="0.2"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6:26" ht="15.75" customHeight="1" x14ac:dyDescent="0.2"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6:26" ht="15.75" customHeight="1" x14ac:dyDescent="0.2"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6:26" ht="15.75" customHeight="1" x14ac:dyDescent="0.2"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6:26" ht="15.75" customHeight="1" x14ac:dyDescent="0.2"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6:26" ht="15.75" customHeight="1" x14ac:dyDescent="0.2"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6:26" ht="15.75" customHeight="1" x14ac:dyDescent="0.2"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6:26" ht="15.75" customHeight="1" x14ac:dyDescent="0.2"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6:26" ht="15.75" customHeight="1" x14ac:dyDescent="0.2"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6:26" ht="15.75" customHeight="1" x14ac:dyDescent="0.2"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6:26" ht="15.75" customHeight="1" x14ac:dyDescent="0.2"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6:26" ht="15.75" customHeight="1" x14ac:dyDescent="0.2"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6:26" ht="15.75" customHeight="1" x14ac:dyDescent="0.2"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6:26" ht="15.75" customHeight="1" x14ac:dyDescent="0.2"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6:26" ht="15.75" customHeight="1" x14ac:dyDescent="0.2"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6:26" ht="15.75" customHeight="1" x14ac:dyDescent="0.2"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6:26" ht="15.75" customHeight="1" x14ac:dyDescent="0.2"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6:26" ht="15.75" customHeight="1" x14ac:dyDescent="0.2"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6:26" ht="15.75" customHeight="1" x14ac:dyDescent="0.2"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6:26" ht="15.75" customHeight="1" x14ac:dyDescent="0.2"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6:26" ht="15.75" customHeight="1" x14ac:dyDescent="0.2"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6:26" ht="15.75" customHeight="1" x14ac:dyDescent="0.2"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6:26" ht="15.75" customHeight="1" x14ac:dyDescent="0.2"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6:26" ht="15.75" customHeight="1" x14ac:dyDescent="0.2"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6:26" ht="15.75" customHeight="1" x14ac:dyDescent="0.2"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6:26" ht="15.75" customHeight="1" x14ac:dyDescent="0.2"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6:26" ht="15.75" customHeight="1" x14ac:dyDescent="0.2"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6:26" ht="15.75" customHeight="1" x14ac:dyDescent="0.2"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6:26" ht="15.75" customHeight="1" x14ac:dyDescent="0.2"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6:26" ht="15.75" customHeight="1" x14ac:dyDescent="0.2"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6:26" ht="15.75" customHeight="1" x14ac:dyDescent="0.2"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6:26" ht="15.75" customHeight="1" x14ac:dyDescent="0.2"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6:26" ht="15.75" customHeight="1" x14ac:dyDescent="0.2"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6:26" ht="15.75" customHeight="1" x14ac:dyDescent="0.2"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6:26" ht="15.75" customHeight="1" x14ac:dyDescent="0.2"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6:26" ht="15.75" customHeight="1" x14ac:dyDescent="0.2"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6:26" ht="15.75" customHeight="1" x14ac:dyDescent="0.2"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6:26" ht="15.75" customHeight="1" x14ac:dyDescent="0.2"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6:26" ht="15.75" customHeight="1" x14ac:dyDescent="0.2"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6:26" ht="15.75" customHeight="1" x14ac:dyDescent="0.2"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6:26" ht="15.75" customHeight="1" x14ac:dyDescent="0.2"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6:26" ht="15.75" customHeight="1" x14ac:dyDescent="0.2"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6:26" ht="15.75" customHeight="1" x14ac:dyDescent="0.2"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6:26" ht="15.75" customHeight="1" x14ac:dyDescent="0.2"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6:26" ht="15.75" customHeight="1" x14ac:dyDescent="0.2"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6:26" ht="15.75" customHeight="1" x14ac:dyDescent="0.2"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6:26" ht="15.75" customHeight="1" x14ac:dyDescent="0.2"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6:26" ht="15.75" customHeight="1" x14ac:dyDescent="0.2"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6:26" ht="15.75" customHeight="1" x14ac:dyDescent="0.2"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6:26" ht="15.75" customHeight="1" x14ac:dyDescent="0.2"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6:26" ht="15.75" customHeight="1" x14ac:dyDescent="0.2"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6:26" ht="15.75" customHeight="1" x14ac:dyDescent="0.2"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6:26" ht="15.75" customHeight="1" x14ac:dyDescent="0.2"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6:26" ht="15.75" customHeight="1" x14ac:dyDescent="0.2"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6:26" ht="15.75" customHeight="1" x14ac:dyDescent="0.2"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6:26" ht="15.75" customHeight="1" x14ac:dyDescent="0.2"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6:26" ht="15.75" customHeight="1" x14ac:dyDescent="0.2"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6:26" ht="15.75" customHeight="1" x14ac:dyDescent="0.2"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6:26" ht="15.75" customHeight="1" x14ac:dyDescent="0.2"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6:26" ht="15.75" customHeight="1" x14ac:dyDescent="0.2"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6:26" ht="15.75" customHeight="1" x14ac:dyDescent="0.2"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6:26" ht="15.75" customHeight="1" x14ac:dyDescent="0.2"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6:26" ht="15.75" customHeight="1" x14ac:dyDescent="0.2"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6:26" ht="15.75" customHeight="1" x14ac:dyDescent="0.2"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6:26" ht="15.75" customHeight="1" x14ac:dyDescent="0.2"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6:26" ht="15.75" customHeight="1" x14ac:dyDescent="0.2"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6:26" ht="15.75" customHeight="1" x14ac:dyDescent="0.2"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6:26" ht="15.75" customHeight="1" x14ac:dyDescent="0.2"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6:26" ht="15.75" customHeight="1" x14ac:dyDescent="0.2"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6:26" ht="15.75" customHeight="1" x14ac:dyDescent="0.2"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6:26" ht="15.75" customHeight="1" x14ac:dyDescent="0.2"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6:26" ht="15.75" customHeight="1" x14ac:dyDescent="0.2"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6:26" ht="15.75" customHeight="1" x14ac:dyDescent="0.2"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6:26" ht="15.75" customHeight="1" x14ac:dyDescent="0.2"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6:26" ht="15.75" customHeight="1" x14ac:dyDescent="0.2"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6:26" ht="15.75" customHeight="1" x14ac:dyDescent="0.2"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6:26" ht="15.75" customHeight="1" x14ac:dyDescent="0.2"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6:26" ht="15.75" customHeight="1" x14ac:dyDescent="0.2"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6:26" ht="15.75" customHeight="1" x14ac:dyDescent="0.2"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6:26" ht="15.75" customHeight="1" x14ac:dyDescent="0.2"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6:26" ht="15.75" customHeight="1" x14ac:dyDescent="0.2"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6:26" ht="15.75" customHeight="1" x14ac:dyDescent="0.2"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6:26" ht="15.75" customHeight="1" x14ac:dyDescent="0.2"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6:26" ht="15.75" customHeight="1" x14ac:dyDescent="0.2"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6:26" ht="15.75" customHeight="1" x14ac:dyDescent="0.2"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6:26" ht="15.75" customHeight="1" x14ac:dyDescent="0.2"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6:26" ht="15.75" customHeight="1" x14ac:dyDescent="0.2"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6:26" ht="15.75" customHeight="1" x14ac:dyDescent="0.2"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6:26" ht="15.75" customHeight="1" x14ac:dyDescent="0.2"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4"/>
  <sheetViews>
    <sheetView workbookViewId="0"/>
  </sheetViews>
  <sheetFormatPr defaultColWidth="14.42578125" defaultRowHeight="15" customHeight="1" x14ac:dyDescent="0.2"/>
  <cols>
    <col min="1" max="1" width="78.7109375" customWidth="1"/>
    <col min="2" max="26" width="14.42578125" customWidth="1"/>
  </cols>
  <sheetData>
    <row r="1" spans="1:26" ht="81" customHeight="1" x14ac:dyDescent="0.2">
      <c r="A1" s="22" t="s">
        <v>278</v>
      </c>
      <c r="B1" s="28" t="s">
        <v>279</v>
      </c>
      <c r="C1" s="29" t="s">
        <v>280</v>
      </c>
      <c r="D1" s="29" t="s">
        <v>281</v>
      </c>
      <c r="E1" s="29" t="s">
        <v>282</v>
      </c>
      <c r="F1" s="29" t="s">
        <v>283</v>
      </c>
      <c r="G1" s="2" t="s">
        <v>284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">
      <c r="A2" s="20" t="s">
        <v>266</v>
      </c>
      <c r="B2" s="30">
        <f>'Критерий 1'!E2</f>
        <v>100</v>
      </c>
      <c r="C2" s="30">
        <f>'Критерий 2'!D2</f>
        <v>100</v>
      </c>
      <c r="D2" s="30">
        <f>'Критерий 3'!E2</f>
        <v>100</v>
      </c>
      <c r="E2" s="30">
        <f>'Критерий 4'!E2</f>
        <v>100</v>
      </c>
      <c r="F2" s="30">
        <f>'Критерий 5'!E2</f>
        <v>100</v>
      </c>
      <c r="G2" s="30">
        <f t="shared" ref="G2:G20" si="0">AVERAGE(B2:F2)</f>
        <v>100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.75" customHeight="1" x14ac:dyDescent="0.2">
      <c r="A3" s="3" t="str">
        <f>'Критерий 1'!A3</f>
        <v>МБОУ "Гимназия "Планета Детства"</v>
      </c>
      <c r="B3" s="21">
        <f>'Критерий 1'!E3</f>
        <v>99.607361963190186</v>
      </c>
      <c r="C3" s="21">
        <f>'Критерий 2'!D3</f>
        <v>98.362445414847159</v>
      </c>
      <c r="D3" s="21">
        <f>'Критерий 3'!E3</f>
        <v>78</v>
      </c>
      <c r="E3" s="21">
        <f>'Критерий 4'!E3</f>
        <v>98.563959243085876</v>
      </c>
      <c r="F3" s="21">
        <f>'Критерий 5'!E3</f>
        <v>98.755458515283848</v>
      </c>
      <c r="G3" s="21">
        <f t="shared" si="0"/>
        <v>94.657845027281411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">
      <c r="A4" s="3" t="str">
        <f>'Критерий 1'!A4</f>
        <v>МБОУ "Гимназия № 11"</v>
      </c>
      <c r="B4" s="21">
        <f>'Критерий 1'!E4</f>
        <v>98.096602265156562</v>
      </c>
      <c r="C4" s="21">
        <f>'Критерий 2'!D4</f>
        <v>95.244755244755254</v>
      </c>
      <c r="D4" s="21">
        <f>'Критерий 3'!E4</f>
        <v>74.10526315789474</v>
      </c>
      <c r="E4" s="21">
        <f>'Критерий 4'!E4</f>
        <v>94.080974580974583</v>
      </c>
      <c r="F4" s="21">
        <f>'Критерий 5'!E4</f>
        <v>93.608391608391599</v>
      </c>
      <c r="G4" s="21">
        <f t="shared" si="0"/>
        <v>91.027197371434539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">
      <c r="A5" s="3" t="str">
        <f>'Критерий 1'!A5</f>
        <v>МБОУ "Гимназия № 3"</v>
      </c>
      <c r="B5" s="21">
        <f>'Критерий 1'!E5</f>
        <v>97.66153846153847</v>
      </c>
      <c r="C5" s="21">
        <f>'Критерий 2'!D5</f>
        <v>93.058823529411768</v>
      </c>
      <c r="D5" s="21">
        <f>'Критерий 3'!E5</f>
        <v>76</v>
      </c>
      <c r="E5" s="21">
        <f>'Критерий 4'!E5</f>
        <v>94.348953140578274</v>
      </c>
      <c r="F5" s="21">
        <f>'Критерий 5'!E5</f>
        <v>91.835294117647067</v>
      </c>
      <c r="G5" s="21">
        <f t="shared" si="0"/>
        <v>90.580921849835107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">
      <c r="A6" s="3" t="str">
        <f>'Критерий 1'!A6</f>
        <v>МБОУ "Гимназия № 8"</v>
      </c>
      <c r="B6" s="21">
        <f>'Критерий 1'!E6</f>
        <v>99.810785241248823</v>
      </c>
      <c r="C6" s="21">
        <f>'Критерий 2'!D6</f>
        <v>99.263351749539595</v>
      </c>
      <c r="D6" s="21">
        <f>'Критерий 3'!E6</f>
        <v>88</v>
      </c>
      <c r="E6" s="21">
        <f>'Критерий 4'!E6</f>
        <v>99.612533275221878</v>
      </c>
      <c r="F6" s="21">
        <f>'Критерий 5'!E6</f>
        <v>97.790055248618785</v>
      </c>
      <c r="G6" s="21">
        <f t="shared" si="0"/>
        <v>96.895345102925816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">
      <c r="A7" s="3" t="str">
        <f>'Критерий 1'!A7</f>
        <v>МБОУ "Лицей "Эрудит"</v>
      </c>
      <c r="B7" s="21">
        <f>'Критерий 1'!E7</f>
        <v>97.846790890269148</v>
      </c>
      <c r="C7" s="21">
        <f>'Критерий 2'!D7</f>
        <v>91.876750700280112</v>
      </c>
      <c r="D7" s="21">
        <f>'Критерий 3'!E7</f>
        <v>71.909090909090907</v>
      </c>
      <c r="E7" s="21">
        <f>'Критерий 4'!E7</f>
        <v>94.671434531259308</v>
      </c>
      <c r="F7" s="21">
        <f>'Критерий 5'!E7</f>
        <v>87.787114845938362</v>
      </c>
      <c r="G7" s="21">
        <f t="shared" si="0"/>
        <v>88.818236375367562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">
      <c r="A8" s="3" t="str">
        <f>'Критерий 1'!A8</f>
        <v>МБОУ "Лицей № 6"</v>
      </c>
      <c r="B8" s="21">
        <f>'Критерий 1'!E8</f>
        <v>98.379530916844345</v>
      </c>
      <c r="C8" s="21">
        <f>'Критерий 2'!D8</f>
        <v>89.665653495440722</v>
      </c>
      <c r="D8" s="21">
        <f>'Критерий 3'!E8</f>
        <v>66.454545454545453</v>
      </c>
      <c r="E8" s="21">
        <f>'Критерий 4'!E8</f>
        <v>96.141717325227987</v>
      </c>
      <c r="F8" s="21">
        <f>'Критерий 5'!E8</f>
        <v>94.893617021276583</v>
      </c>
      <c r="G8" s="21">
        <f t="shared" si="0"/>
        <v>89.107012842667018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">
      <c r="A9" s="3" t="str">
        <f>'Критерий 1'!A9</f>
        <v>МБОУ "Лицей № 7"</v>
      </c>
      <c r="B9" s="21">
        <f>'Критерий 1'!E9</f>
        <v>96.840336134453793</v>
      </c>
      <c r="C9" s="21">
        <f>'Критерий 2'!D9</f>
        <v>91.425619834710744</v>
      </c>
      <c r="D9" s="21">
        <f>'Критерий 3'!E9</f>
        <v>86.857142857142861</v>
      </c>
      <c r="E9" s="21">
        <f>'Критерий 4'!E9</f>
        <v>91.071190372625779</v>
      </c>
      <c r="F9" s="21">
        <f>'Критерий 5'!E9</f>
        <v>91.652892561983464</v>
      </c>
      <c r="G9" s="21">
        <f t="shared" si="0"/>
        <v>91.569436352183331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3" t="str">
        <f>'Критерий 1'!A10</f>
        <v>МБОУ "Лицей №24" им. П.С. Приходько</v>
      </c>
      <c r="B10" s="21">
        <f>'Критерий 1'!E10</f>
        <v>98.100558659217882</v>
      </c>
      <c r="C10" s="21">
        <f>'Критерий 2'!D10</f>
        <v>92.290249433106567</v>
      </c>
      <c r="D10" s="21">
        <f>'Критерий 3'!E10</f>
        <v>72.666666666666657</v>
      </c>
      <c r="E10" s="21">
        <f>'Критерий 4'!E10</f>
        <v>92.765180146132536</v>
      </c>
      <c r="F10" s="21">
        <f>'Критерий 5'!E10</f>
        <v>92.358276643990934</v>
      </c>
      <c r="G10" s="21">
        <f t="shared" si="0"/>
        <v>89.636186309822918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">
      <c r="A11" s="3" t="str">
        <f>'Критерий 1'!A11</f>
        <v>МБОУ "Основная общеобразовательная школа № 26 имени А.С. Пушкина"</v>
      </c>
      <c r="B11" s="21">
        <f>'Критерий 1'!E11</f>
        <v>97.782515991471229</v>
      </c>
      <c r="C11" s="21">
        <f>'Критерий 2'!D11</f>
        <v>95.3125</v>
      </c>
      <c r="D11" s="21">
        <f>'Критерий 3'!E11</f>
        <v>74.823529411764696</v>
      </c>
      <c r="E11" s="21">
        <f>'Критерий 4'!E11</f>
        <v>96.107142857142861</v>
      </c>
      <c r="F11" s="21">
        <f>'Критерий 5'!E11</f>
        <v>95.34375</v>
      </c>
      <c r="G11" s="21">
        <f t="shared" si="0"/>
        <v>91.873887652075766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">
      <c r="A12" s="3" t="str">
        <f>'Критерий 1'!A12</f>
        <v>МБОУ "Открытая (сменная) общеобразовательная школа № 1"</v>
      </c>
      <c r="B12" s="21">
        <f>'Критерий 1'!E12</f>
        <v>99.60526315789474</v>
      </c>
      <c r="C12" s="21">
        <f>'Критерий 2'!D12</f>
        <v>98.35164835164835</v>
      </c>
      <c r="D12" s="21">
        <f>'Критерий 3'!E12</f>
        <v>80</v>
      </c>
      <c r="E12" s="21">
        <f>'Критерий 4'!E12</f>
        <v>98.681318681318686</v>
      </c>
      <c r="F12" s="21">
        <f>'Критерий 5'!E12</f>
        <v>97.692307692307693</v>
      </c>
      <c r="G12" s="21">
        <f t="shared" si="0"/>
        <v>94.866107576633894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">
      <c r="A13" s="3" t="str">
        <f>'Критерий 1'!A13</f>
        <v>МБОУ "Средняя общеобразовательная школа № 1"</v>
      </c>
      <c r="B13" s="21">
        <f>'Критерий 1'!E13</f>
        <v>97.396870554765286</v>
      </c>
      <c r="C13" s="21">
        <f>'Критерий 2'!D13</f>
        <v>95.049504950495049</v>
      </c>
      <c r="D13" s="21">
        <f>'Критерий 3'!E13</f>
        <v>75.032258064516128</v>
      </c>
      <c r="E13" s="21">
        <f>'Критерий 4'!E13</f>
        <v>96.007686294945287</v>
      </c>
      <c r="F13" s="21">
        <f>'Критерий 5'!E13</f>
        <v>95.074257425742573</v>
      </c>
      <c r="G13" s="21">
        <f t="shared" si="0"/>
        <v>91.712115458092867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">
      <c r="A14" s="3" t="str">
        <f>'Критерий 1'!A14</f>
        <v>МБОУ "Средняя общеобразовательная школа № 10 "Кадетский корпус юных спасателей"</v>
      </c>
      <c r="B14" s="21">
        <f>'Критерий 1'!E14</f>
        <v>97.948717948717956</v>
      </c>
      <c r="C14" s="21">
        <f>'Критерий 2'!D14</f>
        <v>92.80898876404494</v>
      </c>
      <c r="D14" s="21">
        <f>'Критерий 3'!E14</f>
        <v>69.333333333333343</v>
      </c>
      <c r="E14" s="21">
        <f>'Критерий 4'!E14</f>
        <v>93.712073954379775</v>
      </c>
      <c r="F14" s="21">
        <f>'Критерий 5'!E14</f>
        <v>93.86516853932585</v>
      </c>
      <c r="G14" s="21">
        <f t="shared" si="0"/>
        <v>89.533656507960387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">
      <c r="A15" s="3" t="str">
        <f>'Критерий 1'!A15</f>
        <v>МБОУ "Средняя общеобразовательная школа № 13"</v>
      </c>
      <c r="B15" s="21">
        <f>'Критерий 1'!E15</f>
        <v>95.127765064836012</v>
      </c>
      <c r="C15" s="21">
        <f>'Критерий 2'!D15</f>
        <v>91.621621621621614</v>
      </c>
      <c r="D15" s="21">
        <f>'Критерий 3'!E15</f>
        <v>76</v>
      </c>
      <c r="E15" s="21">
        <f>'Критерий 4'!E15</f>
        <v>92.648648648648646</v>
      </c>
      <c r="F15" s="21">
        <f>'Критерий 5'!E15</f>
        <v>86.216216216216225</v>
      </c>
      <c r="G15" s="21">
        <f t="shared" si="0"/>
        <v>88.322850310264499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">
      <c r="A16" s="3" t="str">
        <f>'Критерий 1'!A16</f>
        <v>МБОУ "Средняя общеобразовательная школа № 18"</v>
      </c>
      <c r="B16" s="21">
        <f>'Критерий 1'!E16</f>
        <v>99.566929133858281</v>
      </c>
      <c r="C16" s="21">
        <f>'Критерий 2'!D16</f>
        <v>98.818181818181813</v>
      </c>
      <c r="D16" s="21">
        <f>'Критерий 3'!E16</f>
        <v>85.5</v>
      </c>
      <c r="E16" s="21">
        <f>'Критерий 4'!E16</f>
        <v>98.939822701199375</v>
      </c>
      <c r="F16" s="21">
        <f>'Критерий 5'!E16</f>
        <v>98</v>
      </c>
      <c r="G16" s="21">
        <f t="shared" si="0"/>
        <v>96.164986730647897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">
      <c r="A17" s="3" t="str">
        <f>'Критерий 1'!A17</f>
        <v>МБОУ "Средняя общеобразовательная школа № 19"</v>
      </c>
      <c r="B17" s="21">
        <f>'Критерий 1'!E17</f>
        <v>94.477953733892264</v>
      </c>
      <c r="C17" s="21">
        <f>'Критерий 2'!D17</f>
        <v>91.774891774891785</v>
      </c>
      <c r="D17" s="21">
        <f>'Критерий 3'!E17</f>
        <v>76</v>
      </c>
      <c r="E17" s="21">
        <f>'Критерий 4'!E17</f>
        <v>88.934084783141387</v>
      </c>
      <c r="F17" s="21">
        <f>'Критерий 5'!E17</f>
        <v>88.051948051948045</v>
      </c>
      <c r="G17" s="21">
        <f t="shared" si="0"/>
        <v>87.847775668774688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">
      <c r="A18" s="3" t="str">
        <f>'Критерий 1'!A18</f>
        <v>МБОУ "Средняя общеобразовательная школа № 23"</v>
      </c>
      <c r="B18" s="21">
        <f>'Критерий 1'!E18</f>
        <v>91.089068825910928</v>
      </c>
      <c r="C18" s="21">
        <f>'Критерий 2'!D18</f>
        <v>92.733564013840834</v>
      </c>
      <c r="D18" s="21">
        <f>'Критерий 3'!E18</f>
        <v>74.5</v>
      </c>
      <c r="E18" s="21">
        <f>'Критерий 4'!E18</f>
        <v>89.558737880708492</v>
      </c>
      <c r="F18" s="21">
        <f>'Критерий 5'!E18</f>
        <v>88.615916955017298</v>
      </c>
      <c r="G18" s="21">
        <f t="shared" si="0"/>
        <v>87.299457535095513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">
      <c r="A19" s="3" t="str">
        <f>'Критерий 1'!A19</f>
        <v>МБОУ «Кадетская средняя общеобразовательная школа № 2» имени Героя Советского Союза Матвея Степановича Батракова</v>
      </c>
      <c r="B19" s="21">
        <f>'Критерий 1'!E19</f>
        <v>94.693489504107092</v>
      </c>
      <c r="C19" s="21">
        <f>'Критерий 2'!D19</f>
        <v>91.078066914498137</v>
      </c>
      <c r="D19" s="21">
        <f>'Критерий 3'!E19</f>
        <v>72</v>
      </c>
      <c r="E19" s="21">
        <f>'Критерий 4'!E19</f>
        <v>93.663109085821645</v>
      </c>
      <c r="F19" s="21">
        <f>'Критерий 5'!E19</f>
        <v>90.780669144981417</v>
      </c>
      <c r="G19" s="21">
        <f t="shared" si="0"/>
        <v>88.443066929881653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">
      <c r="A20" s="31" t="str">
        <f>'Критерий 1'!A20</f>
        <v>МБОУ «Основная общеобразовательная школа № 15"</v>
      </c>
      <c r="B20" s="30">
        <f>'Критерий 1'!E20</f>
        <v>95.844298245614027</v>
      </c>
      <c r="C20" s="30">
        <f>'Критерий 2'!D20</f>
        <v>99.038461538461533</v>
      </c>
      <c r="D20" s="30">
        <f>'Критерий 3'!E20</f>
        <v>76</v>
      </c>
      <c r="E20" s="30">
        <f>'Критерий 4'!E20</f>
        <v>99.423076923076934</v>
      </c>
      <c r="F20" s="30">
        <f>'Критерий 5'!E20</f>
        <v>98.846153846153854</v>
      </c>
      <c r="G20" s="30">
        <f t="shared" si="0"/>
        <v>93.830398110661264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">
      <c r="A21" s="32"/>
      <c r="B21" s="33"/>
      <c r="C21" s="33"/>
      <c r="D21" s="33"/>
      <c r="E21" s="33"/>
      <c r="F21" s="33"/>
      <c r="G21" s="3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34"/>
      <c r="B22" s="35"/>
      <c r="C22" s="35"/>
      <c r="D22" s="35"/>
      <c r="E22" s="35"/>
      <c r="F22" s="35"/>
      <c r="G22" s="3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34"/>
      <c r="B23" s="35"/>
      <c r="C23" s="35"/>
      <c r="D23" s="35"/>
      <c r="E23" s="35"/>
      <c r="F23" s="35"/>
      <c r="G23" s="3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">
      <c r="A24" s="34"/>
      <c r="B24" s="35"/>
      <c r="C24" s="35"/>
      <c r="D24" s="35"/>
      <c r="E24" s="35"/>
      <c r="F24" s="35"/>
      <c r="G24" s="3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34"/>
      <c r="B25" s="35"/>
      <c r="C25" s="35"/>
      <c r="D25" s="35"/>
      <c r="E25" s="35"/>
      <c r="F25" s="35"/>
      <c r="G25" s="3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34"/>
      <c r="B26" s="35"/>
      <c r="C26" s="35"/>
      <c r="D26" s="35"/>
      <c r="E26" s="35"/>
      <c r="F26" s="35"/>
      <c r="G26" s="3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34"/>
      <c r="B27" s="35"/>
      <c r="C27" s="35"/>
      <c r="D27" s="35"/>
      <c r="E27" s="35"/>
      <c r="F27" s="35"/>
      <c r="G27" s="3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34"/>
      <c r="B28" s="35"/>
      <c r="C28" s="35"/>
      <c r="D28" s="35"/>
      <c r="E28" s="35"/>
      <c r="F28" s="35"/>
      <c r="G28" s="3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34"/>
      <c r="B29" s="35"/>
      <c r="C29" s="35"/>
      <c r="D29" s="35"/>
      <c r="E29" s="35"/>
      <c r="F29" s="35"/>
      <c r="G29" s="3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34"/>
      <c r="B30" s="35"/>
      <c r="C30" s="35"/>
      <c r="D30" s="35"/>
      <c r="E30" s="35"/>
      <c r="F30" s="35"/>
      <c r="G30" s="3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34"/>
      <c r="B31" s="35"/>
      <c r="C31" s="35"/>
      <c r="D31" s="35"/>
      <c r="E31" s="35"/>
      <c r="F31" s="35"/>
      <c r="G31" s="3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34"/>
      <c r="B32" s="35"/>
      <c r="C32" s="35"/>
      <c r="D32" s="35"/>
      <c r="E32" s="35"/>
      <c r="F32" s="35"/>
      <c r="G32" s="3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34"/>
      <c r="B33" s="35"/>
      <c r="C33" s="35"/>
      <c r="D33" s="35"/>
      <c r="E33" s="35"/>
      <c r="F33" s="35"/>
      <c r="G33" s="3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34"/>
      <c r="B34" s="35"/>
      <c r="C34" s="35"/>
      <c r="D34" s="35"/>
      <c r="E34" s="35"/>
      <c r="F34" s="35"/>
      <c r="G34" s="3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34"/>
      <c r="B35" s="35"/>
      <c r="C35" s="35"/>
      <c r="D35" s="35"/>
      <c r="E35" s="35"/>
      <c r="F35" s="35"/>
      <c r="G35" s="3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34"/>
      <c r="B36" s="35"/>
      <c r="C36" s="35"/>
      <c r="D36" s="35"/>
      <c r="E36" s="35"/>
      <c r="F36" s="35"/>
      <c r="G36" s="3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34"/>
      <c r="B37" s="35"/>
      <c r="C37" s="35"/>
      <c r="D37" s="35"/>
      <c r="E37" s="35"/>
      <c r="F37" s="35"/>
      <c r="G37" s="3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34"/>
      <c r="B38" s="35"/>
      <c r="C38" s="35"/>
      <c r="D38" s="35"/>
      <c r="E38" s="35"/>
      <c r="F38" s="35"/>
      <c r="G38" s="3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34"/>
      <c r="B39" s="35"/>
      <c r="C39" s="35"/>
      <c r="D39" s="35"/>
      <c r="E39" s="35"/>
      <c r="F39" s="35"/>
      <c r="G39" s="3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34"/>
      <c r="B40" s="35"/>
      <c r="C40" s="35"/>
      <c r="D40" s="35"/>
      <c r="E40" s="35"/>
      <c r="F40" s="35"/>
      <c r="G40" s="3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34"/>
      <c r="B41" s="35"/>
      <c r="C41" s="35"/>
      <c r="D41" s="35"/>
      <c r="E41" s="35"/>
      <c r="F41" s="35"/>
      <c r="G41" s="3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34"/>
      <c r="B42" s="35"/>
      <c r="C42" s="35"/>
      <c r="D42" s="35"/>
      <c r="E42" s="35"/>
      <c r="F42" s="35"/>
      <c r="G42" s="3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34"/>
      <c r="B43" s="35"/>
      <c r="C43" s="35"/>
      <c r="D43" s="35"/>
      <c r="E43" s="35"/>
      <c r="F43" s="35"/>
      <c r="G43" s="3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34"/>
      <c r="B44" s="35"/>
      <c r="C44" s="35"/>
      <c r="D44" s="35"/>
      <c r="E44" s="35"/>
      <c r="F44" s="35"/>
      <c r="G44" s="3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34"/>
      <c r="B45" s="35"/>
      <c r="C45" s="35"/>
      <c r="D45" s="35"/>
      <c r="E45" s="35"/>
      <c r="F45" s="35"/>
      <c r="G45" s="3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34"/>
      <c r="B46" s="35"/>
      <c r="C46" s="35"/>
      <c r="D46" s="35"/>
      <c r="E46" s="35"/>
      <c r="F46" s="35"/>
      <c r="G46" s="3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34"/>
      <c r="B47" s="35"/>
      <c r="C47" s="35"/>
      <c r="D47" s="35"/>
      <c r="E47" s="35"/>
      <c r="F47" s="35"/>
      <c r="G47" s="3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34"/>
      <c r="B48" s="35"/>
      <c r="C48" s="35"/>
      <c r="D48" s="35"/>
      <c r="E48" s="35"/>
      <c r="F48" s="35"/>
      <c r="G48" s="3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34"/>
      <c r="B49" s="35"/>
      <c r="C49" s="35"/>
      <c r="D49" s="35"/>
      <c r="E49" s="35"/>
      <c r="F49" s="35"/>
      <c r="G49" s="3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34"/>
      <c r="B50" s="35"/>
      <c r="C50" s="35"/>
      <c r="D50" s="35"/>
      <c r="E50" s="35"/>
      <c r="F50" s="35"/>
      <c r="G50" s="3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34"/>
      <c r="B51" s="35"/>
      <c r="C51" s="35"/>
      <c r="D51" s="35"/>
      <c r="E51" s="35"/>
      <c r="F51" s="35"/>
      <c r="G51" s="3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34"/>
      <c r="B52" s="35"/>
      <c r="C52" s="35"/>
      <c r="D52" s="35"/>
      <c r="E52" s="35"/>
      <c r="F52" s="35"/>
      <c r="G52" s="3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34"/>
      <c r="B53" s="35"/>
      <c r="C53" s="35"/>
      <c r="D53" s="35"/>
      <c r="E53" s="35"/>
      <c r="F53" s="35"/>
      <c r="G53" s="3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34"/>
      <c r="B54" s="35"/>
      <c r="C54" s="35"/>
      <c r="D54" s="35"/>
      <c r="E54" s="35"/>
      <c r="F54" s="35"/>
      <c r="G54" s="3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34"/>
      <c r="B55" s="35"/>
      <c r="C55" s="35"/>
      <c r="D55" s="35"/>
      <c r="E55" s="35"/>
      <c r="F55" s="35"/>
      <c r="G55" s="3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34"/>
      <c r="B56" s="35"/>
      <c r="C56" s="35"/>
      <c r="D56" s="35"/>
      <c r="E56" s="35"/>
      <c r="F56" s="35"/>
      <c r="G56" s="3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34"/>
      <c r="B57" s="35"/>
      <c r="C57" s="35"/>
      <c r="D57" s="35"/>
      <c r="E57" s="35"/>
      <c r="F57" s="35"/>
      <c r="G57" s="3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34"/>
      <c r="B58" s="35"/>
      <c r="C58" s="35"/>
      <c r="D58" s="35"/>
      <c r="E58" s="35"/>
      <c r="F58" s="35"/>
      <c r="G58" s="3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34"/>
      <c r="B59" s="35"/>
      <c r="C59" s="35"/>
      <c r="D59" s="35"/>
      <c r="E59" s="35"/>
      <c r="F59" s="35"/>
      <c r="G59" s="3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34"/>
      <c r="B60" s="35"/>
      <c r="C60" s="35"/>
      <c r="D60" s="35"/>
      <c r="E60" s="35"/>
      <c r="F60" s="35"/>
      <c r="G60" s="3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34"/>
      <c r="B61" s="35"/>
      <c r="C61" s="35"/>
      <c r="D61" s="35"/>
      <c r="E61" s="35"/>
      <c r="F61" s="35"/>
      <c r="G61" s="3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34"/>
      <c r="B62" s="35"/>
      <c r="C62" s="35"/>
      <c r="D62" s="35"/>
      <c r="E62" s="35"/>
      <c r="F62" s="35"/>
      <c r="G62" s="3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34"/>
      <c r="B63" s="35"/>
      <c r="C63" s="35"/>
      <c r="D63" s="35"/>
      <c r="E63" s="35"/>
      <c r="F63" s="35"/>
      <c r="G63" s="3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34"/>
      <c r="B64" s="35"/>
      <c r="C64" s="35"/>
      <c r="D64" s="35"/>
      <c r="E64" s="35"/>
      <c r="F64" s="35"/>
      <c r="G64" s="3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34"/>
      <c r="B65" s="35"/>
      <c r="C65" s="35"/>
      <c r="D65" s="35"/>
      <c r="E65" s="35"/>
      <c r="F65" s="35"/>
      <c r="G65" s="3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34"/>
      <c r="B66" s="35"/>
      <c r="C66" s="35"/>
      <c r="D66" s="35"/>
      <c r="E66" s="35"/>
      <c r="F66" s="35"/>
      <c r="G66" s="3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34"/>
      <c r="B67" s="35"/>
      <c r="C67" s="35"/>
      <c r="D67" s="35"/>
      <c r="E67" s="35"/>
      <c r="F67" s="35"/>
      <c r="G67" s="3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34"/>
      <c r="B68" s="35"/>
      <c r="C68" s="35"/>
      <c r="D68" s="35"/>
      <c r="E68" s="35"/>
      <c r="F68" s="35"/>
      <c r="G68" s="3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34"/>
      <c r="B69" s="35"/>
      <c r="C69" s="35"/>
      <c r="D69" s="35"/>
      <c r="E69" s="35"/>
      <c r="F69" s="35"/>
      <c r="G69" s="3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34"/>
      <c r="B70" s="35"/>
      <c r="C70" s="35"/>
      <c r="D70" s="35"/>
      <c r="E70" s="35"/>
      <c r="F70" s="35"/>
      <c r="G70" s="3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34"/>
      <c r="B71" s="35"/>
      <c r="C71" s="35"/>
      <c r="D71" s="35"/>
      <c r="E71" s="35"/>
      <c r="F71" s="35"/>
      <c r="G71" s="3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34"/>
      <c r="B72" s="35"/>
      <c r="C72" s="35"/>
      <c r="D72" s="35"/>
      <c r="E72" s="35"/>
      <c r="F72" s="35"/>
      <c r="G72" s="3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34"/>
      <c r="B73" s="35"/>
      <c r="C73" s="35"/>
      <c r="D73" s="35"/>
      <c r="E73" s="35"/>
      <c r="F73" s="35"/>
      <c r="G73" s="3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34"/>
      <c r="B74" s="35"/>
      <c r="C74" s="35"/>
      <c r="D74" s="35"/>
      <c r="E74" s="35"/>
      <c r="F74" s="35"/>
      <c r="G74" s="3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34"/>
      <c r="B75" s="35"/>
      <c r="C75" s="35"/>
      <c r="D75" s="35"/>
      <c r="E75" s="35"/>
      <c r="F75" s="35"/>
      <c r="G75" s="3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34"/>
      <c r="B76" s="35"/>
      <c r="C76" s="35"/>
      <c r="D76" s="35"/>
      <c r="E76" s="35"/>
      <c r="F76" s="35"/>
      <c r="G76" s="3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34"/>
      <c r="B77" s="35"/>
      <c r="C77" s="35"/>
      <c r="D77" s="35"/>
      <c r="E77" s="35"/>
      <c r="F77" s="35"/>
      <c r="G77" s="3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34"/>
      <c r="B78" s="35"/>
      <c r="C78" s="35"/>
      <c r="D78" s="35"/>
      <c r="E78" s="35"/>
      <c r="F78" s="35"/>
      <c r="G78" s="3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34"/>
      <c r="B79" s="35"/>
      <c r="C79" s="35"/>
      <c r="D79" s="35"/>
      <c r="E79" s="35"/>
      <c r="F79" s="35"/>
      <c r="G79" s="3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34"/>
      <c r="B80" s="35"/>
      <c r="C80" s="35"/>
      <c r="D80" s="35"/>
      <c r="E80" s="35"/>
      <c r="F80" s="35"/>
      <c r="G80" s="3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34"/>
      <c r="B81" s="35"/>
      <c r="C81" s="35"/>
      <c r="D81" s="35"/>
      <c r="E81" s="35"/>
      <c r="F81" s="35"/>
      <c r="G81" s="3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34"/>
      <c r="B82" s="35"/>
      <c r="C82" s="35"/>
      <c r="D82" s="35"/>
      <c r="E82" s="35"/>
      <c r="F82" s="35"/>
      <c r="G82" s="3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34"/>
      <c r="B83" s="35"/>
      <c r="C83" s="35"/>
      <c r="D83" s="35"/>
      <c r="E83" s="35"/>
      <c r="F83" s="35"/>
      <c r="G83" s="3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34"/>
      <c r="B84" s="35"/>
      <c r="C84" s="35"/>
      <c r="D84" s="35"/>
      <c r="E84" s="35"/>
      <c r="F84" s="35"/>
      <c r="G84" s="3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34"/>
      <c r="B85" s="35"/>
      <c r="C85" s="35"/>
      <c r="D85" s="35"/>
      <c r="E85" s="35"/>
      <c r="F85" s="35"/>
      <c r="G85" s="3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34"/>
      <c r="B86" s="35"/>
      <c r="C86" s="35"/>
      <c r="D86" s="35"/>
      <c r="E86" s="35"/>
      <c r="F86" s="35"/>
      <c r="G86" s="3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34"/>
      <c r="B87" s="35"/>
      <c r="C87" s="35"/>
      <c r="D87" s="35"/>
      <c r="E87" s="35"/>
      <c r="F87" s="35"/>
      <c r="G87" s="3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34"/>
      <c r="B88" s="35"/>
      <c r="C88" s="35"/>
      <c r="D88" s="35"/>
      <c r="E88" s="35"/>
      <c r="F88" s="35"/>
      <c r="G88" s="3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34"/>
      <c r="B89" s="35"/>
      <c r="C89" s="35"/>
      <c r="D89" s="35"/>
      <c r="E89" s="35"/>
      <c r="F89" s="35"/>
      <c r="G89" s="3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34"/>
      <c r="B90" s="35"/>
      <c r="C90" s="35"/>
      <c r="D90" s="35"/>
      <c r="E90" s="35"/>
      <c r="F90" s="35"/>
      <c r="G90" s="3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34"/>
      <c r="B91" s="35"/>
      <c r="C91" s="35"/>
      <c r="D91" s="35"/>
      <c r="E91" s="35"/>
      <c r="F91" s="35"/>
      <c r="G91" s="3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34"/>
      <c r="B92" s="35"/>
      <c r="C92" s="35"/>
      <c r="D92" s="35"/>
      <c r="E92" s="35"/>
      <c r="F92" s="35"/>
      <c r="G92" s="3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34"/>
      <c r="B93" s="35"/>
      <c r="C93" s="35"/>
      <c r="D93" s="35"/>
      <c r="E93" s="35"/>
      <c r="F93" s="35"/>
      <c r="G93" s="3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34"/>
      <c r="B94" s="35"/>
      <c r="C94" s="35"/>
      <c r="D94" s="35"/>
      <c r="E94" s="35"/>
      <c r="F94" s="35"/>
      <c r="G94" s="3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34"/>
      <c r="B95" s="35"/>
      <c r="C95" s="35"/>
      <c r="D95" s="35"/>
      <c r="E95" s="35"/>
      <c r="F95" s="35"/>
      <c r="G95" s="3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34"/>
      <c r="B96" s="35"/>
      <c r="C96" s="35"/>
      <c r="D96" s="35"/>
      <c r="E96" s="35"/>
      <c r="F96" s="35"/>
      <c r="G96" s="3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34"/>
      <c r="B97" s="35"/>
      <c r="C97" s="35"/>
      <c r="D97" s="35"/>
      <c r="E97" s="35"/>
      <c r="F97" s="35"/>
      <c r="G97" s="3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34"/>
      <c r="B98" s="35"/>
      <c r="C98" s="35"/>
      <c r="D98" s="35"/>
      <c r="E98" s="35"/>
      <c r="F98" s="35"/>
      <c r="G98" s="3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34"/>
      <c r="B99" s="35"/>
      <c r="C99" s="35"/>
      <c r="D99" s="35"/>
      <c r="E99" s="35"/>
      <c r="F99" s="35"/>
      <c r="G99" s="3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34"/>
      <c r="B100" s="35"/>
      <c r="C100" s="35"/>
      <c r="D100" s="35"/>
      <c r="E100" s="35"/>
      <c r="F100" s="35"/>
      <c r="G100" s="3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34"/>
      <c r="B101" s="35"/>
      <c r="C101" s="35"/>
      <c r="D101" s="35"/>
      <c r="E101" s="35"/>
      <c r="F101" s="35"/>
      <c r="G101" s="3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34"/>
      <c r="B102" s="35"/>
      <c r="C102" s="35"/>
      <c r="D102" s="35"/>
      <c r="E102" s="35"/>
      <c r="F102" s="35"/>
      <c r="G102" s="3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34"/>
      <c r="B103" s="35"/>
      <c r="C103" s="35"/>
      <c r="D103" s="35"/>
      <c r="E103" s="35"/>
      <c r="F103" s="35"/>
      <c r="G103" s="3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34"/>
      <c r="B104" s="35"/>
      <c r="C104" s="35"/>
      <c r="D104" s="35"/>
      <c r="E104" s="35"/>
      <c r="F104" s="35"/>
      <c r="G104" s="3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34"/>
      <c r="B105" s="35"/>
      <c r="C105" s="35"/>
      <c r="D105" s="35"/>
      <c r="E105" s="35"/>
      <c r="F105" s="35"/>
      <c r="G105" s="3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34"/>
      <c r="B106" s="35"/>
      <c r="C106" s="35"/>
      <c r="D106" s="35"/>
      <c r="E106" s="35"/>
      <c r="F106" s="35"/>
      <c r="G106" s="3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34"/>
      <c r="B107" s="35"/>
      <c r="C107" s="35"/>
      <c r="D107" s="35"/>
      <c r="E107" s="35"/>
      <c r="F107" s="35"/>
      <c r="G107" s="3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34"/>
      <c r="B108" s="35"/>
      <c r="C108" s="35"/>
      <c r="D108" s="35"/>
      <c r="E108" s="35"/>
      <c r="F108" s="35"/>
      <c r="G108" s="3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34"/>
      <c r="B109" s="35"/>
      <c r="C109" s="35"/>
      <c r="D109" s="35"/>
      <c r="E109" s="35"/>
      <c r="F109" s="35"/>
      <c r="G109" s="3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34"/>
      <c r="B110" s="35"/>
      <c r="C110" s="35"/>
      <c r="D110" s="35"/>
      <c r="E110" s="35"/>
      <c r="F110" s="35"/>
      <c r="G110" s="3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34"/>
      <c r="B111" s="35"/>
      <c r="C111" s="35"/>
      <c r="D111" s="35"/>
      <c r="E111" s="35"/>
      <c r="F111" s="35"/>
      <c r="G111" s="3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34"/>
      <c r="B112" s="35"/>
      <c r="C112" s="35"/>
      <c r="D112" s="35"/>
      <c r="E112" s="35"/>
      <c r="F112" s="35"/>
      <c r="G112" s="3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34"/>
      <c r="B113" s="35"/>
      <c r="C113" s="35"/>
      <c r="D113" s="35"/>
      <c r="E113" s="35"/>
      <c r="F113" s="35"/>
      <c r="G113" s="3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34"/>
      <c r="B114" s="35"/>
      <c r="C114" s="35"/>
      <c r="D114" s="35"/>
      <c r="E114" s="35"/>
      <c r="F114" s="35"/>
      <c r="G114" s="3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34"/>
      <c r="B115" s="35"/>
      <c r="C115" s="35"/>
      <c r="D115" s="35"/>
      <c r="E115" s="35"/>
      <c r="F115" s="35"/>
      <c r="G115" s="3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34"/>
      <c r="B116" s="35"/>
      <c r="C116" s="35"/>
      <c r="D116" s="35"/>
      <c r="E116" s="35"/>
      <c r="F116" s="35"/>
      <c r="G116" s="3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34"/>
      <c r="B117" s="35"/>
      <c r="C117" s="35"/>
      <c r="D117" s="35"/>
      <c r="E117" s="35"/>
      <c r="F117" s="35"/>
      <c r="G117" s="3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34"/>
      <c r="B118" s="35"/>
      <c r="C118" s="35"/>
      <c r="D118" s="35"/>
      <c r="E118" s="35"/>
      <c r="F118" s="35"/>
      <c r="G118" s="3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34"/>
      <c r="B119" s="35"/>
      <c r="C119" s="35"/>
      <c r="D119" s="35"/>
      <c r="E119" s="35"/>
      <c r="F119" s="35"/>
      <c r="G119" s="3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34"/>
      <c r="B120" s="35"/>
      <c r="C120" s="35"/>
      <c r="D120" s="35"/>
      <c r="E120" s="35"/>
      <c r="F120" s="35"/>
      <c r="G120" s="3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34"/>
      <c r="B121" s="35"/>
      <c r="C121" s="35"/>
      <c r="D121" s="35"/>
      <c r="E121" s="35"/>
      <c r="F121" s="35"/>
      <c r="G121" s="3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34"/>
      <c r="B122" s="35"/>
      <c r="C122" s="35"/>
      <c r="D122" s="35"/>
      <c r="E122" s="35"/>
      <c r="F122" s="35"/>
      <c r="G122" s="3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34"/>
      <c r="B123" s="35"/>
      <c r="C123" s="35"/>
      <c r="D123" s="35"/>
      <c r="E123" s="35"/>
      <c r="F123" s="35"/>
      <c r="G123" s="3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34"/>
      <c r="B124" s="35"/>
      <c r="C124" s="35"/>
      <c r="D124" s="35"/>
      <c r="E124" s="35"/>
      <c r="F124" s="35"/>
      <c r="G124" s="3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34"/>
      <c r="B125" s="35"/>
      <c r="C125" s="35"/>
      <c r="D125" s="35"/>
      <c r="E125" s="35"/>
      <c r="F125" s="35"/>
      <c r="G125" s="3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34"/>
      <c r="B126" s="35"/>
      <c r="C126" s="35"/>
      <c r="D126" s="35"/>
      <c r="E126" s="35"/>
      <c r="F126" s="35"/>
      <c r="G126" s="3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34"/>
      <c r="B127" s="35"/>
      <c r="C127" s="35"/>
      <c r="D127" s="35"/>
      <c r="E127" s="35"/>
      <c r="F127" s="35"/>
      <c r="G127" s="3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34"/>
      <c r="B128" s="35"/>
      <c r="C128" s="35"/>
      <c r="D128" s="35"/>
      <c r="E128" s="35"/>
      <c r="F128" s="35"/>
      <c r="G128" s="3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34"/>
      <c r="B129" s="35"/>
      <c r="C129" s="35"/>
      <c r="D129" s="35"/>
      <c r="E129" s="35"/>
      <c r="F129" s="35"/>
      <c r="G129" s="3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34"/>
      <c r="B130" s="35"/>
      <c r="C130" s="35"/>
      <c r="D130" s="35"/>
      <c r="E130" s="35"/>
      <c r="F130" s="35"/>
      <c r="G130" s="3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34"/>
      <c r="B131" s="35"/>
      <c r="C131" s="35"/>
      <c r="D131" s="35"/>
      <c r="E131" s="35"/>
      <c r="F131" s="35"/>
      <c r="G131" s="3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34"/>
      <c r="B132" s="35"/>
      <c r="C132" s="35"/>
      <c r="D132" s="35"/>
      <c r="E132" s="35"/>
      <c r="F132" s="35"/>
      <c r="G132" s="3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34"/>
      <c r="B133" s="35"/>
      <c r="C133" s="35"/>
      <c r="D133" s="35"/>
      <c r="E133" s="35"/>
      <c r="F133" s="35"/>
      <c r="G133" s="3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34"/>
      <c r="B134" s="35"/>
      <c r="C134" s="35"/>
      <c r="D134" s="35"/>
      <c r="E134" s="35"/>
      <c r="F134" s="35"/>
      <c r="G134" s="3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34"/>
      <c r="B135" s="35"/>
      <c r="C135" s="35"/>
      <c r="D135" s="35"/>
      <c r="E135" s="35"/>
      <c r="F135" s="35"/>
      <c r="G135" s="3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34"/>
      <c r="B136" s="35"/>
      <c r="C136" s="35"/>
      <c r="D136" s="35"/>
      <c r="E136" s="35"/>
      <c r="F136" s="35"/>
      <c r="G136" s="3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34"/>
      <c r="B137" s="35"/>
      <c r="C137" s="35"/>
      <c r="D137" s="35"/>
      <c r="E137" s="35"/>
      <c r="F137" s="35"/>
      <c r="G137" s="3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34"/>
      <c r="B138" s="35"/>
      <c r="C138" s="35"/>
      <c r="D138" s="35"/>
      <c r="E138" s="35"/>
      <c r="F138" s="35"/>
      <c r="G138" s="3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34"/>
      <c r="B139" s="35"/>
      <c r="C139" s="35"/>
      <c r="D139" s="35"/>
      <c r="E139" s="35"/>
      <c r="F139" s="35"/>
      <c r="G139" s="3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34"/>
      <c r="B140" s="35"/>
      <c r="C140" s="35"/>
      <c r="D140" s="35"/>
      <c r="E140" s="35"/>
      <c r="F140" s="35"/>
      <c r="G140" s="3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34"/>
      <c r="B141" s="35"/>
      <c r="C141" s="35"/>
      <c r="D141" s="35"/>
      <c r="E141" s="35"/>
      <c r="F141" s="35"/>
      <c r="G141" s="3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34"/>
      <c r="B142" s="35"/>
      <c r="C142" s="35"/>
      <c r="D142" s="35"/>
      <c r="E142" s="35"/>
      <c r="F142" s="35"/>
      <c r="G142" s="3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34"/>
      <c r="B143" s="35"/>
      <c r="C143" s="35"/>
      <c r="D143" s="35"/>
      <c r="E143" s="35"/>
      <c r="F143" s="35"/>
      <c r="G143" s="3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34"/>
      <c r="B144" s="35"/>
      <c r="C144" s="35"/>
      <c r="D144" s="35"/>
      <c r="E144" s="35"/>
      <c r="F144" s="35"/>
      <c r="G144" s="3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34"/>
      <c r="B145" s="35"/>
      <c r="C145" s="35"/>
      <c r="D145" s="35"/>
      <c r="E145" s="35"/>
      <c r="F145" s="35"/>
      <c r="G145" s="3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34"/>
      <c r="B146" s="35"/>
      <c r="C146" s="35"/>
      <c r="D146" s="35"/>
      <c r="E146" s="35"/>
      <c r="F146" s="35"/>
      <c r="G146" s="3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34"/>
      <c r="B147" s="35"/>
      <c r="C147" s="35"/>
      <c r="D147" s="35"/>
      <c r="E147" s="35"/>
      <c r="F147" s="35"/>
      <c r="G147" s="3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34"/>
      <c r="B148" s="35"/>
      <c r="C148" s="35"/>
      <c r="D148" s="35"/>
      <c r="E148" s="35"/>
      <c r="F148" s="35"/>
      <c r="G148" s="3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34"/>
      <c r="B149" s="35"/>
      <c r="C149" s="35"/>
      <c r="D149" s="35"/>
      <c r="E149" s="35"/>
      <c r="F149" s="35"/>
      <c r="G149" s="3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34"/>
      <c r="B150" s="35"/>
      <c r="C150" s="35"/>
      <c r="D150" s="35"/>
      <c r="E150" s="35"/>
      <c r="F150" s="35"/>
      <c r="G150" s="3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34"/>
      <c r="B151" s="35"/>
      <c r="C151" s="35"/>
      <c r="D151" s="35"/>
      <c r="E151" s="35"/>
      <c r="F151" s="35"/>
      <c r="G151" s="3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34"/>
      <c r="B152" s="35"/>
      <c r="C152" s="35"/>
      <c r="D152" s="35"/>
      <c r="E152" s="35"/>
      <c r="F152" s="35"/>
      <c r="G152" s="3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34"/>
      <c r="B153" s="35"/>
      <c r="C153" s="35"/>
      <c r="D153" s="35"/>
      <c r="E153" s="35"/>
      <c r="F153" s="35"/>
      <c r="G153" s="3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34"/>
      <c r="B154" s="35"/>
      <c r="C154" s="35"/>
      <c r="D154" s="35"/>
      <c r="E154" s="35"/>
      <c r="F154" s="35"/>
      <c r="G154" s="3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34"/>
      <c r="B155" s="35"/>
      <c r="C155" s="35"/>
      <c r="D155" s="35"/>
      <c r="E155" s="35"/>
      <c r="F155" s="35"/>
      <c r="G155" s="3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34"/>
      <c r="B156" s="35"/>
      <c r="C156" s="35"/>
      <c r="D156" s="35"/>
      <c r="E156" s="35"/>
      <c r="F156" s="35"/>
      <c r="G156" s="3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34"/>
      <c r="B157" s="35"/>
      <c r="C157" s="35"/>
      <c r="D157" s="35"/>
      <c r="E157" s="35"/>
      <c r="F157" s="35"/>
      <c r="G157" s="3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34"/>
      <c r="B158" s="35"/>
      <c r="C158" s="35"/>
      <c r="D158" s="35"/>
      <c r="E158" s="35"/>
      <c r="F158" s="35"/>
      <c r="G158" s="3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34"/>
      <c r="B159" s="35"/>
      <c r="C159" s="35"/>
      <c r="D159" s="35"/>
      <c r="E159" s="35"/>
      <c r="F159" s="35"/>
      <c r="G159" s="3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34"/>
      <c r="B160" s="35"/>
      <c r="C160" s="35"/>
      <c r="D160" s="35"/>
      <c r="E160" s="35"/>
      <c r="F160" s="35"/>
      <c r="G160" s="3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34"/>
      <c r="B161" s="35"/>
      <c r="C161" s="35"/>
      <c r="D161" s="35"/>
      <c r="E161" s="35"/>
      <c r="F161" s="35"/>
      <c r="G161" s="3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34"/>
      <c r="B162" s="35"/>
      <c r="C162" s="35"/>
      <c r="D162" s="35"/>
      <c r="E162" s="35"/>
      <c r="F162" s="35"/>
      <c r="G162" s="3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34"/>
      <c r="B163" s="35"/>
      <c r="C163" s="35"/>
      <c r="D163" s="35"/>
      <c r="E163" s="35"/>
      <c r="F163" s="35"/>
      <c r="G163" s="3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34"/>
      <c r="B164" s="35"/>
      <c r="C164" s="35"/>
      <c r="D164" s="35"/>
      <c r="E164" s="35"/>
      <c r="F164" s="35"/>
      <c r="G164" s="3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34"/>
      <c r="B165" s="35"/>
      <c r="C165" s="35"/>
      <c r="D165" s="35"/>
      <c r="E165" s="35"/>
      <c r="F165" s="35"/>
      <c r="G165" s="3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34"/>
      <c r="B166" s="35"/>
      <c r="C166" s="35"/>
      <c r="D166" s="35"/>
      <c r="E166" s="35"/>
      <c r="F166" s="35"/>
      <c r="G166" s="3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34"/>
      <c r="B167" s="35"/>
      <c r="C167" s="35"/>
      <c r="D167" s="35"/>
      <c r="E167" s="35"/>
      <c r="F167" s="35"/>
      <c r="G167" s="3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34"/>
      <c r="B168" s="35"/>
      <c r="C168" s="35"/>
      <c r="D168" s="35"/>
      <c r="E168" s="35"/>
      <c r="F168" s="35"/>
      <c r="G168" s="3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34"/>
      <c r="B169" s="35"/>
      <c r="C169" s="35"/>
      <c r="D169" s="35"/>
      <c r="E169" s="35"/>
      <c r="F169" s="35"/>
      <c r="G169" s="3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34"/>
      <c r="B170" s="35"/>
      <c r="C170" s="35"/>
      <c r="D170" s="35"/>
      <c r="E170" s="35"/>
      <c r="F170" s="35"/>
      <c r="G170" s="3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34"/>
      <c r="B171" s="35"/>
      <c r="C171" s="35"/>
      <c r="D171" s="35"/>
      <c r="E171" s="35"/>
      <c r="F171" s="35"/>
      <c r="G171" s="3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34"/>
      <c r="B172" s="35"/>
      <c r="C172" s="35"/>
      <c r="D172" s="35"/>
      <c r="E172" s="35"/>
      <c r="F172" s="35"/>
      <c r="G172" s="3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34"/>
      <c r="B173" s="35"/>
      <c r="C173" s="35"/>
      <c r="D173" s="35"/>
      <c r="E173" s="35"/>
      <c r="F173" s="35"/>
      <c r="G173" s="3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34"/>
      <c r="B174" s="35"/>
      <c r="C174" s="35"/>
      <c r="D174" s="35"/>
      <c r="E174" s="35"/>
      <c r="F174" s="35"/>
      <c r="G174" s="3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34"/>
      <c r="B175" s="35"/>
      <c r="C175" s="35"/>
      <c r="D175" s="35"/>
      <c r="E175" s="35"/>
      <c r="F175" s="35"/>
      <c r="G175" s="3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34"/>
      <c r="B176" s="35"/>
      <c r="C176" s="35"/>
      <c r="D176" s="35"/>
      <c r="E176" s="35"/>
      <c r="F176" s="35"/>
      <c r="G176" s="3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34"/>
      <c r="B177" s="35"/>
      <c r="C177" s="35"/>
      <c r="D177" s="35"/>
      <c r="E177" s="35"/>
      <c r="F177" s="35"/>
      <c r="G177" s="3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34"/>
      <c r="B178" s="35"/>
      <c r="C178" s="35"/>
      <c r="D178" s="35"/>
      <c r="E178" s="35"/>
      <c r="F178" s="35"/>
      <c r="G178" s="3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34"/>
      <c r="B179" s="35"/>
      <c r="C179" s="35"/>
      <c r="D179" s="35"/>
      <c r="E179" s="35"/>
      <c r="F179" s="35"/>
      <c r="G179" s="3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34"/>
      <c r="B180" s="35"/>
      <c r="C180" s="35"/>
      <c r="D180" s="35"/>
      <c r="E180" s="35"/>
      <c r="F180" s="35"/>
      <c r="G180" s="3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34"/>
      <c r="B181" s="35"/>
      <c r="C181" s="35"/>
      <c r="D181" s="35"/>
      <c r="E181" s="35"/>
      <c r="F181" s="35"/>
      <c r="G181" s="3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34"/>
      <c r="B182" s="35"/>
      <c r="C182" s="35"/>
      <c r="D182" s="35"/>
      <c r="E182" s="35"/>
      <c r="F182" s="35"/>
      <c r="G182" s="3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34"/>
      <c r="B183" s="35"/>
      <c r="C183" s="35"/>
      <c r="D183" s="35"/>
      <c r="E183" s="35"/>
      <c r="F183" s="35"/>
      <c r="G183" s="3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34"/>
      <c r="B184" s="35"/>
      <c r="C184" s="35"/>
      <c r="D184" s="35"/>
      <c r="E184" s="35"/>
      <c r="F184" s="35"/>
      <c r="G184" s="3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34"/>
      <c r="B185" s="35"/>
      <c r="C185" s="35"/>
      <c r="D185" s="35"/>
      <c r="E185" s="35"/>
      <c r="F185" s="35"/>
      <c r="G185" s="3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34"/>
      <c r="B186" s="35"/>
      <c r="C186" s="35"/>
      <c r="D186" s="35"/>
      <c r="E186" s="35"/>
      <c r="F186" s="35"/>
      <c r="G186" s="3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34"/>
      <c r="B187" s="35"/>
      <c r="C187" s="35"/>
      <c r="D187" s="35"/>
      <c r="E187" s="35"/>
      <c r="F187" s="35"/>
      <c r="G187" s="3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34"/>
      <c r="B188" s="35"/>
      <c r="C188" s="35"/>
      <c r="D188" s="35"/>
      <c r="E188" s="35"/>
      <c r="F188" s="35"/>
      <c r="G188" s="3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34"/>
      <c r="B189" s="35"/>
      <c r="C189" s="35"/>
      <c r="D189" s="35"/>
      <c r="E189" s="35"/>
      <c r="F189" s="35"/>
      <c r="G189" s="3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34"/>
      <c r="B190" s="35"/>
      <c r="C190" s="35"/>
      <c r="D190" s="35"/>
      <c r="E190" s="35"/>
      <c r="F190" s="35"/>
      <c r="G190" s="3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34"/>
      <c r="B191" s="35"/>
      <c r="C191" s="35"/>
      <c r="D191" s="35"/>
      <c r="E191" s="35"/>
      <c r="F191" s="35"/>
      <c r="G191" s="3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34"/>
      <c r="B192" s="35"/>
      <c r="C192" s="35"/>
      <c r="D192" s="35"/>
      <c r="E192" s="35"/>
      <c r="F192" s="35"/>
      <c r="G192" s="3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34"/>
      <c r="B193" s="35"/>
      <c r="C193" s="35"/>
      <c r="D193" s="35"/>
      <c r="E193" s="35"/>
      <c r="F193" s="35"/>
      <c r="G193" s="3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34"/>
      <c r="B194" s="35"/>
      <c r="C194" s="35"/>
      <c r="D194" s="35"/>
      <c r="E194" s="35"/>
      <c r="F194" s="35"/>
      <c r="G194" s="3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34"/>
      <c r="B195" s="35"/>
      <c r="C195" s="35"/>
      <c r="D195" s="35"/>
      <c r="E195" s="35"/>
      <c r="F195" s="35"/>
      <c r="G195" s="3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34"/>
      <c r="B196" s="35"/>
      <c r="C196" s="35"/>
      <c r="D196" s="35"/>
      <c r="E196" s="35"/>
      <c r="F196" s="35"/>
      <c r="G196" s="3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34"/>
      <c r="B197" s="35"/>
      <c r="C197" s="35"/>
      <c r="D197" s="35"/>
      <c r="E197" s="35"/>
      <c r="F197" s="35"/>
      <c r="G197" s="3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34"/>
      <c r="B198" s="35"/>
      <c r="C198" s="35"/>
      <c r="D198" s="35"/>
      <c r="E198" s="35"/>
      <c r="F198" s="35"/>
      <c r="G198" s="3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34"/>
      <c r="B199" s="35"/>
      <c r="C199" s="35"/>
      <c r="D199" s="35"/>
      <c r="E199" s="35"/>
      <c r="F199" s="35"/>
      <c r="G199" s="3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34"/>
      <c r="B200" s="35"/>
      <c r="C200" s="35"/>
      <c r="D200" s="35"/>
      <c r="E200" s="35"/>
      <c r="F200" s="35"/>
      <c r="G200" s="3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34"/>
      <c r="B201" s="35"/>
      <c r="C201" s="35"/>
      <c r="D201" s="35"/>
      <c r="E201" s="35"/>
      <c r="F201" s="35"/>
      <c r="G201" s="3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34"/>
      <c r="B202" s="35"/>
      <c r="C202" s="35"/>
      <c r="D202" s="35"/>
      <c r="E202" s="35"/>
      <c r="F202" s="35"/>
      <c r="G202" s="3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34"/>
      <c r="B203" s="35"/>
      <c r="C203" s="35"/>
      <c r="D203" s="35"/>
      <c r="E203" s="35"/>
      <c r="F203" s="35"/>
      <c r="G203" s="3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34"/>
      <c r="B204" s="35"/>
      <c r="C204" s="35"/>
      <c r="D204" s="35"/>
      <c r="E204" s="35"/>
      <c r="F204" s="35"/>
      <c r="G204" s="3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34"/>
      <c r="B205" s="35"/>
      <c r="C205" s="35"/>
      <c r="D205" s="35"/>
      <c r="E205" s="35"/>
      <c r="F205" s="35"/>
      <c r="G205" s="3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34"/>
      <c r="B206" s="35"/>
      <c r="C206" s="35"/>
      <c r="D206" s="35"/>
      <c r="E206" s="35"/>
      <c r="F206" s="35"/>
      <c r="G206" s="3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34"/>
      <c r="B207" s="35"/>
      <c r="C207" s="35"/>
      <c r="D207" s="35"/>
      <c r="E207" s="35"/>
      <c r="F207" s="35"/>
      <c r="G207" s="3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34"/>
      <c r="B208" s="35"/>
      <c r="C208" s="35"/>
      <c r="D208" s="35"/>
      <c r="E208" s="35"/>
      <c r="F208" s="35"/>
      <c r="G208" s="3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34"/>
      <c r="B209" s="35"/>
      <c r="C209" s="35"/>
      <c r="D209" s="35"/>
      <c r="E209" s="35"/>
      <c r="F209" s="35"/>
      <c r="G209" s="3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34"/>
      <c r="B210" s="35"/>
      <c r="C210" s="35"/>
      <c r="D210" s="35"/>
      <c r="E210" s="35"/>
      <c r="F210" s="35"/>
      <c r="G210" s="3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34"/>
      <c r="B211" s="35"/>
      <c r="C211" s="35"/>
      <c r="D211" s="35"/>
      <c r="E211" s="35"/>
      <c r="F211" s="35"/>
      <c r="G211" s="3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34"/>
      <c r="B212" s="35"/>
      <c r="C212" s="35"/>
      <c r="D212" s="35"/>
      <c r="E212" s="35"/>
      <c r="F212" s="35"/>
      <c r="G212" s="3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34"/>
      <c r="B213" s="35"/>
      <c r="C213" s="35"/>
      <c r="D213" s="35"/>
      <c r="E213" s="35"/>
      <c r="F213" s="35"/>
      <c r="G213" s="3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34"/>
      <c r="B214" s="35"/>
      <c r="C214" s="35"/>
      <c r="D214" s="35"/>
      <c r="E214" s="35"/>
      <c r="F214" s="35"/>
      <c r="G214" s="3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34"/>
      <c r="B215" s="35"/>
      <c r="C215" s="35"/>
      <c r="D215" s="35"/>
      <c r="E215" s="35"/>
      <c r="F215" s="35"/>
      <c r="G215" s="3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34"/>
      <c r="B216" s="35"/>
      <c r="C216" s="35"/>
      <c r="D216" s="35"/>
      <c r="E216" s="35"/>
      <c r="F216" s="35"/>
      <c r="G216" s="3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34"/>
      <c r="B217" s="35"/>
      <c r="C217" s="35"/>
      <c r="D217" s="35"/>
      <c r="E217" s="35"/>
      <c r="F217" s="35"/>
      <c r="G217" s="3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34"/>
      <c r="B218" s="35"/>
      <c r="C218" s="35"/>
      <c r="D218" s="35"/>
      <c r="E218" s="35"/>
      <c r="F218" s="35"/>
      <c r="G218" s="3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34"/>
      <c r="B219" s="35"/>
      <c r="C219" s="35"/>
      <c r="D219" s="35"/>
      <c r="E219" s="35"/>
      <c r="F219" s="35"/>
      <c r="G219" s="3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34"/>
      <c r="B220" s="35"/>
      <c r="C220" s="35"/>
      <c r="D220" s="35"/>
      <c r="E220" s="35"/>
      <c r="F220" s="35"/>
      <c r="G220" s="3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34"/>
      <c r="B221" s="35"/>
      <c r="C221" s="35"/>
      <c r="D221" s="35"/>
      <c r="E221" s="35"/>
      <c r="F221" s="35"/>
      <c r="G221" s="3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34"/>
      <c r="B222" s="35"/>
      <c r="C222" s="35"/>
      <c r="D222" s="35"/>
      <c r="E222" s="35"/>
      <c r="F222" s="35"/>
      <c r="G222" s="3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34"/>
      <c r="B223" s="35"/>
      <c r="C223" s="35"/>
      <c r="D223" s="35"/>
      <c r="E223" s="35"/>
      <c r="F223" s="35"/>
      <c r="G223" s="3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34"/>
      <c r="B224" s="35"/>
      <c r="C224" s="35"/>
      <c r="D224" s="35"/>
      <c r="E224" s="35"/>
      <c r="F224" s="35"/>
      <c r="G224" s="3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34"/>
      <c r="B225" s="35"/>
      <c r="C225" s="35"/>
      <c r="D225" s="35"/>
      <c r="E225" s="35"/>
      <c r="F225" s="35"/>
      <c r="G225" s="3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34"/>
      <c r="B226" s="35"/>
      <c r="C226" s="35"/>
      <c r="D226" s="35"/>
      <c r="E226" s="35"/>
      <c r="F226" s="35"/>
      <c r="G226" s="3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34"/>
      <c r="B227" s="35"/>
      <c r="C227" s="35"/>
      <c r="D227" s="35"/>
      <c r="E227" s="35"/>
      <c r="F227" s="35"/>
      <c r="G227" s="3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34"/>
      <c r="B228" s="35"/>
      <c r="C228" s="35"/>
      <c r="D228" s="35"/>
      <c r="E228" s="35"/>
      <c r="F228" s="35"/>
      <c r="G228" s="3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34"/>
      <c r="B229" s="35"/>
      <c r="C229" s="35"/>
      <c r="D229" s="35"/>
      <c r="E229" s="35"/>
      <c r="F229" s="35"/>
      <c r="G229" s="3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34"/>
      <c r="B230" s="35"/>
      <c r="C230" s="35"/>
      <c r="D230" s="35"/>
      <c r="E230" s="35"/>
      <c r="F230" s="35"/>
      <c r="G230" s="3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34"/>
      <c r="B231" s="35"/>
      <c r="C231" s="35"/>
      <c r="D231" s="35"/>
      <c r="E231" s="35"/>
      <c r="F231" s="35"/>
      <c r="G231" s="3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34"/>
      <c r="B232" s="35"/>
      <c r="C232" s="35"/>
      <c r="D232" s="35"/>
      <c r="E232" s="35"/>
      <c r="F232" s="35"/>
      <c r="G232" s="3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34"/>
      <c r="B233" s="35"/>
      <c r="C233" s="35"/>
      <c r="D233" s="35"/>
      <c r="E233" s="35"/>
      <c r="F233" s="35"/>
      <c r="G233" s="3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34"/>
      <c r="B234" s="35"/>
      <c r="C234" s="35"/>
      <c r="D234" s="35"/>
      <c r="E234" s="35"/>
      <c r="F234" s="35"/>
      <c r="G234" s="3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34"/>
      <c r="B235" s="35"/>
      <c r="C235" s="35"/>
      <c r="D235" s="35"/>
      <c r="E235" s="35"/>
      <c r="F235" s="35"/>
      <c r="G235" s="3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34"/>
      <c r="B236" s="35"/>
      <c r="C236" s="35"/>
      <c r="D236" s="35"/>
      <c r="E236" s="35"/>
      <c r="F236" s="35"/>
      <c r="G236" s="3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34"/>
      <c r="B237" s="35"/>
      <c r="C237" s="35"/>
      <c r="D237" s="35"/>
      <c r="E237" s="35"/>
      <c r="F237" s="35"/>
      <c r="G237" s="3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34"/>
      <c r="B238" s="35"/>
      <c r="C238" s="35"/>
      <c r="D238" s="35"/>
      <c r="E238" s="35"/>
      <c r="F238" s="35"/>
      <c r="G238" s="3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34"/>
      <c r="B239" s="35"/>
      <c r="C239" s="35"/>
      <c r="D239" s="35"/>
      <c r="E239" s="35"/>
      <c r="F239" s="35"/>
      <c r="G239" s="3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34"/>
      <c r="B240" s="35"/>
      <c r="C240" s="35"/>
      <c r="D240" s="35"/>
      <c r="E240" s="35"/>
      <c r="F240" s="35"/>
      <c r="G240" s="3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34"/>
      <c r="B241" s="35"/>
      <c r="C241" s="35"/>
      <c r="D241" s="35"/>
      <c r="E241" s="35"/>
      <c r="F241" s="35"/>
      <c r="G241" s="3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34"/>
      <c r="B242" s="35"/>
      <c r="C242" s="35"/>
      <c r="D242" s="35"/>
      <c r="E242" s="35"/>
      <c r="F242" s="35"/>
      <c r="G242" s="3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34"/>
      <c r="B243" s="35"/>
      <c r="C243" s="35"/>
      <c r="D243" s="35"/>
      <c r="E243" s="35"/>
      <c r="F243" s="35"/>
      <c r="G243" s="3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34"/>
      <c r="B244" s="35"/>
      <c r="C244" s="35"/>
      <c r="D244" s="35"/>
      <c r="E244" s="35"/>
      <c r="F244" s="35"/>
      <c r="G244" s="3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34"/>
      <c r="B245" s="35"/>
      <c r="C245" s="35"/>
      <c r="D245" s="35"/>
      <c r="E245" s="35"/>
      <c r="F245" s="35"/>
      <c r="G245" s="3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34"/>
      <c r="B246" s="35"/>
      <c r="C246" s="35"/>
      <c r="D246" s="35"/>
      <c r="E246" s="35"/>
      <c r="F246" s="35"/>
      <c r="G246" s="3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34"/>
      <c r="B247" s="35"/>
      <c r="C247" s="35"/>
      <c r="D247" s="35"/>
      <c r="E247" s="35"/>
      <c r="F247" s="35"/>
      <c r="G247" s="3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34"/>
      <c r="B248" s="35"/>
      <c r="C248" s="35"/>
      <c r="D248" s="35"/>
      <c r="E248" s="35"/>
      <c r="F248" s="35"/>
      <c r="G248" s="3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34"/>
      <c r="B249" s="35"/>
      <c r="C249" s="35"/>
      <c r="D249" s="35"/>
      <c r="E249" s="35"/>
      <c r="F249" s="35"/>
      <c r="G249" s="3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34"/>
      <c r="B250" s="35"/>
      <c r="C250" s="35"/>
      <c r="D250" s="35"/>
      <c r="E250" s="35"/>
      <c r="F250" s="35"/>
      <c r="G250" s="3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34"/>
      <c r="B251" s="35"/>
      <c r="C251" s="35"/>
      <c r="D251" s="35"/>
      <c r="E251" s="35"/>
      <c r="F251" s="35"/>
      <c r="G251" s="3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34"/>
      <c r="B252" s="35"/>
      <c r="C252" s="35"/>
      <c r="D252" s="35"/>
      <c r="E252" s="35"/>
      <c r="F252" s="35"/>
      <c r="G252" s="3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34"/>
      <c r="B253" s="35"/>
      <c r="C253" s="35"/>
      <c r="D253" s="35"/>
      <c r="E253" s="35"/>
      <c r="F253" s="35"/>
      <c r="G253" s="3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34"/>
      <c r="B254" s="35"/>
      <c r="C254" s="35"/>
      <c r="D254" s="35"/>
      <c r="E254" s="35"/>
      <c r="F254" s="35"/>
      <c r="G254" s="3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34"/>
      <c r="B255" s="35"/>
      <c r="C255" s="35"/>
      <c r="D255" s="35"/>
      <c r="E255" s="35"/>
      <c r="F255" s="35"/>
      <c r="G255" s="3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34"/>
      <c r="B256" s="35"/>
      <c r="C256" s="35"/>
      <c r="D256" s="35"/>
      <c r="E256" s="35"/>
      <c r="F256" s="35"/>
      <c r="G256" s="3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34"/>
      <c r="B257" s="35"/>
      <c r="C257" s="35"/>
      <c r="D257" s="35"/>
      <c r="E257" s="35"/>
      <c r="F257" s="35"/>
      <c r="G257" s="3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34"/>
      <c r="B258" s="35"/>
      <c r="C258" s="35"/>
      <c r="D258" s="35"/>
      <c r="E258" s="35"/>
      <c r="F258" s="35"/>
      <c r="G258" s="3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34"/>
      <c r="B259" s="35"/>
      <c r="C259" s="35"/>
      <c r="D259" s="35"/>
      <c r="E259" s="35"/>
      <c r="F259" s="35"/>
      <c r="G259" s="3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34"/>
      <c r="B260" s="35"/>
      <c r="C260" s="35"/>
      <c r="D260" s="35"/>
      <c r="E260" s="35"/>
      <c r="F260" s="35"/>
      <c r="G260" s="3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34"/>
      <c r="B261" s="35"/>
      <c r="C261" s="35"/>
      <c r="D261" s="35"/>
      <c r="E261" s="35"/>
      <c r="F261" s="35"/>
      <c r="G261" s="3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26"/>
      <c r="C262" s="5"/>
      <c r="D262" s="5"/>
      <c r="E262" s="5"/>
      <c r="F262" s="5"/>
      <c r="G262" s="2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26"/>
      <c r="C263" s="5"/>
      <c r="D263" s="5"/>
      <c r="E263" s="5"/>
      <c r="F263" s="5"/>
      <c r="G263" s="2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26"/>
      <c r="C264" s="5"/>
      <c r="D264" s="5"/>
      <c r="E264" s="5"/>
      <c r="F264" s="5"/>
      <c r="G264" s="2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26"/>
      <c r="C265" s="5"/>
      <c r="D265" s="5"/>
      <c r="E265" s="5"/>
      <c r="F265" s="5"/>
      <c r="G265" s="2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26"/>
      <c r="C266" s="5"/>
      <c r="D266" s="5"/>
      <c r="E266" s="5"/>
      <c r="F266" s="5"/>
      <c r="G266" s="2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26"/>
      <c r="C267" s="5"/>
      <c r="D267" s="5"/>
      <c r="E267" s="5"/>
      <c r="F267" s="5"/>
      <c r="G267" s="2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26"/>
      <c r="C268" s="5"/>
      <c r="D268" s="5"/>
      <c r="E268" s="5"/>
      <c r="F268" s="5"/>
      <c r="G268" s="2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26"/>
      <c r="C269" s="5"/>
      <c r="D269" s="5"/>
      <c r="E269" s="5"/>
      <c r="F269" s="5"/>
      <c r="G269" s="2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26"/>
      <c r="C270" s="5"/>
      <c r="D270" s="5"/>
      <c r="E270" s="5"/>
      <c r="F270" s="5"/>
      <c r="G270" s="2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26"/>
      <c r="C271" s="5"/>
      <c r="D271" s="5"/>
      <c r="E271" s="5"/>
      <c r="F271" s="5"/>
      <c r="G271" s="2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26"/>
      <c r="C272" s="5"/>
      <c r="D272" s="5"/>
      <c r="E272" s="5"/>
      <c r="F272" s="5"/>
      <c r="G272" s="2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26"/>
      <c r="C273" s="5"/>
      <c r="D273" s="5"/>
      <c r="E273" s="5"/>
      <c r="F273" s="5"/>
      <c r="G273" s="2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26"/>
      <c r="C274" s="5"/>
      <c r="D274" s="5"/>
      <c r="E274" s="5"/>
      <c r="F274" s="5"/>
      <c r="G274" s="2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26"/>
      <c r="C275" s="5"/>
      <c r="D275" s="5"/>
      <c r="E275" s="5"/>
      <c r="F275" s="5"/>
      <c r="G275" s="2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26"/>
      <c r="C276" s="5"/>
      <c r="D276" s="5"/>
      <c r="E276" s="5"/>
      <c r="F276" s="5"/>
      <c r="G276" s="2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26"/>
      <c r="C277" s="5"/>
      <c r="D277" s="5"/>
      <c r="E277" s="5"/>
      <c r="F277" s="5"/>
      <c r="G277" s="2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26"/>
      <c r="C278" s="5"/>
      <c r="D278" s="5"/>
      <c r="E278" s="5"/>
      <c r="F278" s="5"/>
      <c r="G278" s="2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26"/>
      <c r="C279" s="5"/>
      <c r="D279" s="5"/>
      <c r="E279" s="5"/>
      <c r="F279" s="5"/>
      <c r="G279" s="2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26"/>
      <c r="C280" s="5"/>
      <c r="D280" s="5"/>
      <c r="E280" s="5"/>
      <c r="F280" s="5"/>
      <c r="G280" s="2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26"/>
      <c r="C281" s="5"/>
      <c r="D281" s="5"/>
      <c r="E281" s="5"/>
      <c r="F281" s="5"/>
      <c r="G281" s="2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26"/>
      <c r="C282" s="5"/>
      <c r="D282" s="5"/>
      <c r="E282" s="5"/>
      <c r="F282" s="5"/>
      <c r="G282" s="2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26"/>
      <c r="C283" s="5"/>
      <c r="D283" s="5"/>
      <c r="E283" s="5"/>
      <c r="F283" s="5"/>
      <c r="G283" s="2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26"/>
      <c r="C284" s="5"/>
      <c r="D284" s="5"/>
      <c r="E284" s="5"/>
      <c r="F284" s="5"/>
      <c r="G284" s="2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26"/>
      <c r="C285" s="5"/>
      <c r="D285" s="5"/>
      <c r="E285" s="5"/>
      <c r="F285" s="5"/>
      <c r="G285" s="2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26"/>
      <c r="C286" s="5"/>
      <c r="D286" s="5"/>
      <c r="E286" s="5"/>
      <c r="F286" s="5"/>
      <c r="G286" s="2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26"/>
      <c r="C287" s="5"/>
      <c r="D287" s="5"/>
      <c r="E287" s="5"/>
      <c r="F287" s="5"/>
      <c r="G287" s="2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26"/>
      <c r="C288" s="5"/>
      <c r="D288" s="5"/>
      <c r="E288" s="5"/>
      <c r="F288" s="5"/>
      <c r="G288" s="2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26"/>
      <c r="C289" s="5"/>
      <c r="D289" s="5"/>
      <c r="E289" s="5"/>
      <c r="F289" s="5"/>
      <c r="G289" s="2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26"/>
      <c r="C290" s="5"/>
      <c r="D290" s="5"/>
      <c r="E290" s="5"/>
      <c r="F290" s="5"/>
      <c r="G290" s="2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26"/>
      <c r="C291" s="5"/>
      <c r="D291" s="5"/>
      <c r="E291" s="5"/>
      <c r="F291" s="5"/>
      <c r="G291" s="2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26"/>
      <c r="C292" s="5"/>
      <c r="D292" s="5"/>
      <c r="E292" s="5"/>
      <c r="F292" s="5"/>
      <c r="G292" s="2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26"/>
      <c r="C293" s="5"/>
      <c r="D293" s="5"/>
      <c r="E293" s="5"/>
      <c r="F293" s="5"/>
      <c r="G293" s="2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26"/>
      <c r="C294" s="5"/>
      <c r="D294" s="5"/>
      <c r="E294" s="5"/>
      <c r="F294" s="5"/>
      <c r="G294" s="2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26"/>
      <c r="C295" s="5"/>
      <c r="D295" s="5"/>
      <c r="E295" s="5"/>
      <c r="F295" s="5"/>
      <c r="G295" s="2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26"/>
      <c r="C296" s="5"/>
      <c r="D296" s="5"/>
      <c r="E296" s="5"/>
      <c r="F296" s="5"/>
      <c r="G296" s="2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26"/>
      <c r="C297" s="5"/>
      <c r="D297" s="5"/>
      <c r="E297" s="5"/>
      <c r="F297" s="5"/>
      <c r="G297" s="2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26"/>
      <c r="C298" s="5"/>
      <c r="D298" s="5"/>
      <c r="E298" s="5"/>
      <c r="F298" s="5"/>
      <c r="G298" s="2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26"/>
      <c r="C299" s="5"/>
      <c r="D299" s="5"/>
      <c r="E299" s="5"/>
      <c r="F299" s="5"/>
      <c r="G299" s="2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26"/>
      <c r="C300" s="5"/>
      <c r="D300" s="5"/>
      <c r="E300" s="5"/>
      <c r="F300" s="5"/>
      <c r="G300" s="2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26"/>
      <c r="C301" s="5"/>
      <c r="D301" s="5"/>
      <c r="E301" s="5"/>
      <c r="F301" s="5"/>
      <c r="G301" s="2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26"/>
      <c r="C302" s="5"/>
      <c r="D302" s="5"/>
      <c r="E302" s="5"/>
      <c r="F302" s="5"/>
      <c r="G302" s="2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26"/>
      <c r="C303" s="5"/>
      <c r="D303" s="5"/>
      <c r="E303" s="5"/>
      <c r="F303" s="5"/>
      <c r="G303" s="2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26"/>
      <c r="C304" s="5"/>
      <c r="D304" s="5"/>
      <c r="E304" s="5"/>
      <c r="F304" s="5"/>
      <c r="G304" s="2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26"/>
      <c r="C305" s="5"/>
      <c r="D305" s="5"/>
      <c r="E305" s="5"/>
      <c r="F305" s="5"/>
      <c r="G305" s="2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26"/>
      <c r="C306" s="5"/>
      <c r="D306" s="5"/>
      <c r="E306" s="5"/>
      <c r="F306" s="5"/>
      <c r="G306" s="2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26"/>
      <c r="C307" s="5"/>
      <c r="D307" s="5"/>
      <c r="E307" s="5"/>
      <c r="F307" s="5"/>
      <c r="G307" s="2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26"/>
      <c r="C308" s="5"/>
      <c r="D308" s="5"/>
      <c r="E308" s="5"/>
      <c r="F308" s="5"/>
      <c r="G308" s="2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26"/>
      <c r="C309" s="5"/>
      <c r="D309" s="5"/>
      <c r="E309" s="5"/>
      <c r="F309" s="5"/>
      <c r="G309" s="2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26"/>
      <c r="C310" s="5"/>
      <c r="D310" s="5"/>
      <c r="E310" s="5"/>
      <c r="F310" s="5"/>
      <c r="G310" s="2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26"/>
      <c r="C311" s="5"/>
      <c r="D311" s="5"/>
      <c r="E311" s="5"/>
      <c r="F311" s="5"/>
      <c r="G311" s="2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26"/>
      <c r="C312" s="5"/>
      <c r="D312" s="5"/>
      <c r="E312" s="5"/>
      <c r="F312" s="5"/>
      <c r="G312" s="2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26"/>
      <c r="C313" s="5"/>
      <c r="D313" s="5"/>
      <c r="E313" s="5"/>
      <c r="F313" s="5"/>
      <c r="G313" s="2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26"/>
      <c r="C314" s="5"/>
      <c r="D314" s="5"/>
      <c r="E314" s="5"/>
      <c r="F314" s="5"/>
      <c r="G314" s="2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26"/>
      <c r="C315" s="5"/>
      <c r="D315" s="5"/>
      <c r="E315" s="5"/>
      <c r="F315" s="5"/>
      <c r="G315" s="2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26"/>
      <c r="C316" s="5"/>
      <c r="D316" s="5"/>
      <c r="E316" s="5"/>
      <c r="F316" s="5"/>
      <c r="G316" s="2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26"/>
      <c r="C317" s="5"/>
      <c r="D317" s="5"/>
      <c r="E317" s="5"/>
      <c r="F317" s="5"/>
      <c r="G317" s="2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26"/>
      <c r="C318" s="5"/>
      <c r="D318" s="5"/>
      <c r="E318" s="5"/>
      <c r="F318" s="5"/>
      <c r="G318" s="2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26"/>
      <c r="C319" s="5"/>
      <c r="D319" s="5"/>
      <c r="E319" s="5"/>
      <c r="F319" s="5"/>
      <c r="G319" s="2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26"/>
      <c r="C320" s="5"/>
      <c r="D320" s="5"/>
      <c r="E320" s="5"/>
      <c r="F320" s="5"/>
      <c r="G320" s="2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26"/>
      <c r="C321" s="5"/>
      <c r="D321" s="5"/>
      <c r="E321" s="5"/>
      <c r="F321" s="5"/>
      <c r="G321" s="2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26"/>
      <c r="C322" s="5"/>
      <c r="D322" s="5"/>
      <c r="E322" s="5"/>
      <c r="F322" s="5"/>
      <c r="G322" s="2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26"/>
      <c r="C323" s="5"/>
      <c r="D323" s="5"/>
      <c r="E323" s="5"/>
      <c r="F323" s="5"/>
      <c r="G323" s="2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26"/>
      <c r="C324" s="5"/>
      <c r="D324" s="5"/>
      <c r="E324" s="5"/>
      <c r="F324" s="5"/>
      <c r="G324" s="2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26"/>
      <c r="C325" s="5"/>
      <c r="D325" s="5"/>
      <c r="E325" s="5"/>
      <c r="F325" s="5"/>
      <c r="G325" s="2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26"/>
      <c r="C326" s="5"/>
      <c r="D326" s="5"/>
      <c r="E326" s="5"/>
      <c r="F326" s="5"/>
      <c r="G326" s="2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26"/>
      <c r="C327" s="5"/>
      <c r="D327" s="5"/>
      <c r="E327" s="5"/>
      <c r="F327" s="5"/>
      <c r="G327" s="2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26"/>
      <c r="C328" s="5"/>
      <c r="D328" s="5"/>
      <c r="E328" s="5"/>
      <c r="F328" s="5"/>
      <c r="G328" s="2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26"/>
      <c r="C329" s="5"/>
      <c r="D329" s="5"/>
      <c r="E329" s="5"/>
      <c r="F329" s="5"/>
      <c r="G329" s="2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26"/>
      <c r="C330" s="5"/>
      <c r="D330" s="5"/>
      <c r="E330" s="5"/>
      <c r="F330" s="5"/>
      <c r="G330" s="2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26"/>
      <c r="C331" s="5"/>
      <c r="D331" s="5"/>
      <c r="E331" s="5"/>
      <c r="F331" s="5"/>
      <c r="G331" s="2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26"/>
      <c r="C332" s="5"/>
      <c r="D332" s="5"/>
      <c r="E332" s="5"/>
      <c r="F332" s="5"/>
      <c r="G332" s="2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26"/>
      <c r="C333" s="5"/>
      <c r="D333" s="5"/>
      <c r="E333" s="5"/>
      <c r="F333" s="5"/>
      <c r="G333" s="2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26"/>
      <c r="C334" s="5"/>
      <c r="D334" s="5"/>
      <c r="E334" s="5"/>
      <c r="F334" s="5"/>
      <c r="G334" s="2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26"/>
      <c r="C335" s="5"/>
      <c r="D335" s="5"/>
      <c r="E335" s="5"/>
      <c r="F335" s="5"/>
      <c r="G335" s="2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26"/>
      <c r="C336" s="5"/>
      <c r="D336" s="5"/>
      <c r="E336" s="5"/>
      <c r="F336" s="5"/>
      <c r="G336" s="2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26"/>
      <c r="C337" s="5"/>
      <c r="D337" s="5"/>
      <c r="E337" s="5"/>
      <c r="F337" s="5"/>
      <c r="G337" s="2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26"/>
      <c r="C338" s="5"/>
      <c r="D338" s="5"/>
      <c r="E338" s="5"/>
      <c r="F338" s="5"/>
      <c r="G338" s="2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26"/>
      <c r="C339" s="5"/>
      <c r="D339" s="5"/>
      <c r="E339" s="5"/>
      <c r="F339" s="5"/>
      <c r="G339" s="2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26"/>
      <c r="C340" s="5"/>
      <c r="D340" s="5"/>
      <c r="E340" s="5"/>
      <c r="F340" s="5"/>
      <c r="G340" s="2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26"/>
      <c r="C341" s="5"/>
      <c r="D341" s="5"/>
      <c r="E341" s="5"/>
      <c r="F341" s="5"/>
      <c r="G341" s="2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26"/>
      <c r="C342" s="5"/>
      <c r="D342" s="5"/>
      <c r="E342" s="5"/>
      <c r="F342" s="5"/>
      <c r="G342" s="2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26"/>
      <c r="C343" s="5"/>
      <c r="D343" s="5"/>
      <c r="E343" s="5"/>
      <c r="F343" s="5"/>
      <c r="G343" s="2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26"/>
      <c r="C344" s="5"/>
      <c r="D344" s="5"/>
      <c r="E344" s="5"/>
      <c r="F344" s="5"/>
      <c r="G344" s="2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26"/>
      <c r="C345" s="5"/>
      <c r="D345" s="5"/>
      <c r="E345" s="5"/>
      <c r="F345" s="5"/>
      <c r="G345" s="2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26"/>
      <c r="C346" s="5"/>
      <c r="D346" s="5"/>
      <c r="E346" s="5"/>
      <c r="F346" s="5"/>
      <c r="G346" s="2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26"/>
      <c r="C347" s="5"/>
      <c r="D347" s="5"/>
      <c r="E347" s="5"/>
      <c r="F347" s="5"/>
      <c r="G347" s="2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26"/>
      <c r="C348" s="5"/>
      <c r="D348" s="5"/>
      <c r="E348" s="5"/>
      <c r="F348" s="5"/>
      <c r="G348" s="2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26"/>
      <c r="C349" s="5"/>
      <c r="D349" s="5"/>
      <c r="E349" s="5"/>
      <c r="F349" s="5"/>
      <c r="G349" s="2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26"/>
      <c r="C350" s="5"/>
      <c r="D350" s="5"/>
      <c r="E350" s="5"/>
      <c r="F350" s="5"/>
      <c r="G350" s="2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26"/>
      <c r="C351" s="5"/>
      <c r="D351" s="5"/>
      <c r="E351" s="5"/>
      <c r="F351" s="5"/>
      <c r="G351" s="2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26"/>
      <c r="C352" s="5"/>
      <c r="D352" s="5"/>
      <c r="E352" s="5"/>
      <c r="F352" s="5"/>
      <c r="G352" s="2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26"/>
      <c r="C353" s="5"/>
      <c r="D353" s="5"/>
      <c r="E353" s="5"/>
      <c r="F353" s="5"/>
      <c r="G353" s="2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26"/>
      <c r="C354" s="5"/>
      <c r="D354" s="5"/>
      <c r="E354" s="5"/>
      <c r="F354" s="5"/>
      <c r="G354" s="2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26"/>
      <c r="C355" s="5"/>
      <c r="D355" s="5"/>
      <c r="E355" s="5"/>
      <c r="F355" s="5"/>
      <c r="G355" s="2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26"/>
      <c r="C356" s="5"/>
      <c r="D356" s="5"/>
      <c r="E356" s="5"/>
      <c r="F356" s="5"/>
      <c r="G356" s="2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26"/>
      <c r="C357" s="5"/>
      <c r="D357" s="5"/>
      <c r="E357" s="5"/>
      <c r="F357" s="5"/>
      <c r="G357" s="2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26"/>
      <c r="C358" s="5"/>
      <c r="D358" s="5"/>
      <c r="E358" s="5"/>
      <c r="F358" s="5"/>
      <c r="G358" s="2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26"/>
      <c r="C359" s="5"/>
      <c r="D359" s="5"/>
      <c r="E359" s="5"/>
      <c r="F359" s="5"/>
      <c r="G359" s="2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26"/>
      <c r="C360" s="5"/>
      <c r="D360" s="5"/>
      <c r="E360" s="5"/>
      <c r="F360" s="5"/>
      <c r="G360" s="2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26"/>
      <c r="C361" s="5"/>
      <c r="D361" s="5"/>
      <c r="E361" s="5"/>
      <c r="F361" s="5"/>
      <c r="G361" s="2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26"/>
      <c r="C362" s="5"/>
      <c r="D362" s="5"/>
      <c r="E362" s="5"/>
      <c r="F362" s="5"/>
      <c r="G362" s="2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26"/>
      <c r="C363" s="5"/>
      <c r="D363" s="5"/>
      <c r="E363" s="5"/>
      <c r="F363" s="5"/>
      <c r="G363" s="2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26"/>
      <c r="C364" s="5"/>
      <c r="D364" s="5"/>
      <c r="E364" s="5"/>
      <c r="F364" s="5"/>
      <c r="G364" s="2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26"/>
      <c r="C365" s="5"/>
      <c r="D365" s="5"/>
      <c r="E365" s="5"/>
      <c r="F365" s="5"/>
      <c r="G365" s="2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26"/>
      <c r="C366" s="5"/>
      <c r="D366" s="5"/>
      <c r="E366" s="5"/>
      <c r="F366" s="5"/>
      <c r="G366" s="2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26"/>
      <c r="C367" s="5"/>
      <c r="D367" s="5"/>
      <c r="E367" s="5"/>
      <c r="F367" s="5"/>
      <c r="G367" s="2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26"/>
      <c r="C368" s="5"/>
      <c r="D368" s="5"/>
      <c r="E368" s="5"/>
      <c r="F368" s="5"/>
      <c r="G368" s="2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26"/>
      <c r="C369" s="5"/>
      <c r="D369" s="5"/>
      <c r="E369" s="5"/>
      <c r="F369" s="5"/>
      <c r="G369" s="2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26"/>
      <c r="C370" s="5"/>
      <c r="D370" s="5"/>
      <c r="E370" s="5"/>
      <c r="F370" s="5"/>
      <c r="G370" s="2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26"/>
      <c r="C371" s="5"/>
      <c r="D371" s="5"/>
      <c r="E371" s="5"/>
      <c r="F371" s="5"/>
      <c r="G371" s="2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26"/>
      <c r="C372" s="5"/>
      <c r="D372" s="5"/>
      <c r="E372" s="5"/>
      <c r="F372" s="5"/>
      <c r="G372" s="2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26"/>
      <c r="C373" s="5"/>
      <c r="D373" s="5"/>
      <c r="E373" s="5"/>
      <c r="F373" s="5"/>
      <c r="G373" s="2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26"/>
      <c r="C374" s="5"/>
      <c r="D374" s="5"/>
      <c r="E374" s="5"/>
      <c r="F374" s="5"/>
      <c r="G374" s="2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26"/>
      <c r="C375" s="5"/>
      <c r="D375" s="5"/>
      <c r="E375" s="5"/>
      <c r="F375" s="5"/>
      <c r="G375" s="2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26"/>
      <c r="C376" s="5"/>
      <c r="D376" s="5"/>
      <c r="E376" s="5"/>
      <c r="F376" s="5"/>
      <c r="G376" s="2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26"/>
      <c r="C377" s="5"/>
      <c r="D377" s="5"/>
      <c r="E377" s="5"/>
      <c r="F377" s="5"/>
      <c r="G377" s="2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26"/>
      <c r="C378" s="5"/>
      <c r="D378" s="5"/>
      <c r="E378" s="5"/>
      <c r="F378" s="5"/>
      <c r="G378" s="2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26"/>
      <c r="C379" s="5"/>
      <c r="D379" s="5"/>
      <c r="E379" s="5"/>
      <c r="F379" s="5"/>
      <c r="G379" s="2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26"/>
      <c r="C380" s="5"/>
      <c r="D380" s="5"/>
      <c r="E380" s="5"/>
      <c r="F380" s="5"/>
      <c r="G380" s="2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26"/>
      <c r="C381" s="5"/>
      <c r="D381" s="5"/>
      <c r="E381" s="5"/>
      <c r="F381" s="5"/>
      <c r="G381" s="2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26"/>
      <c r="C382" s="5"/>
      <c r="D382" s="5"/>
      <c r="E382" s="5"/>
      <c r="F382" s="5"/>
      <c r="G382" s="2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26"/>
      <c r="C383" s="5"/>
      <c r="D383" s="5"/>
      <c r="E383" s="5"/>
      <c r="F383" s="5"/>
      <c r="G383" s="2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26"/>
      <c r="C384" s="5"/>
      <c r="D384" s="5"/>
      <c r="E384" s="5"/>
      <c r="F384" s="5"/>
      <c r="G384" s="2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26"/>
      <c r="C385" s="5"/>
      <c r="D385" s="5"/>
      <c r="E385" s="5"/>
      <c r="F385" s="5"/>
      <c r="G385" s="2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26"/>
      <c r="C386" s="5"/>
      <c r="D386" s="5"/>
      <c r="E386" s="5"/>
      <c r="F386" s="5"/>
      <c r="G386" s="2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26"/>
      <c r="C387" s="5"/>
      <c r="D387" s="5"/>
      <c r="E387" s="5"/>
      <c r="F387" s="5"/>
      <c r="G387" s="2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26"/>
      <c r="C388" s="5"/>
      <c r="D388" s="5"/>
      <c r="E388" s="5"/>
      <c r="F388" s="5"/>
      <c r="G388" s="2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26"/>
      <c r="C389" s="5"/>
      <c r="D389" s="5"/>
      <c r="E389" s="5"/>
      <c r="F389" s="5"/>
      <c r="G389" s="2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26"/>
      <c r="C390" s="5"/>
      <c r="D390" s="5"/>
      <c r="E390" s="5"/>
      <c r="F390" s="5"/>
      <c r="G390" s="2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26"/>
      <c r="C391" s="5"/>
      <c r="D391" s="5"/>
      <c r="E391" s="5"/>
      <c r="F391" s="5"/>
      <c r="G391" s="2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26"/>
      <c r="C392" s="5"/>
      <c r="D392" s="5"/>
      <c r="E392" s="5"/>
      <c r="F392" s="5"/>
      <c r="G392" s="2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26"/>
      <c r="C393" s="5"/>
      <c r="D393" s="5"/>
      <c r="E393" s="5"/>
      <c r="F393" s="5"/>
      <c r="G393" s="2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26"/>
      <c r="C394" s="5"/>
      <c r="D394" s="5"/>
      <c r="E394" s="5"/>
      <c r="F394" s="5"/>
      <c r="G394" s="2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26"/>
      <c r="C395" s="5"/>
      <c r="D395" s="5"/>
      <c r="E395" s="5"/>
      <c r="F395" s="5"/>
      <c r="G395" s="2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26"/>
      <c r="C396" s="5"/>
      <c r="D396" s="5"/>
      <c r="E396" s="5"/>
      <c r="F396" s="5"/>
      <c r="G396" s="2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26"/>
      <c r="C397" s="5"/>
      <c r="D397" s="5"/>
      <c r="E397" s="5"/>
      <c r="F397" s="5"/>
      <c r="G397" s="2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26"/>
      <c r="C398" s="5"/>
      <c r="D398" s="5"/>
      <c r="E398" s="5"/>
      <c r="F398" s="5"/>
      <c r="G398" s="2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26"/>
      <c r="C399" s="5"/>
      <c r="D399" s="5"/>
      <c r="E399" s="5"/>
      <c r="F399" s="5"/>
      <c r="G399" s="2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26"/>
      <c r="C400" s="5"/>
      <c r="D400" s="5"/>
      <c r="E400" s="5"/>
      <c r="F400" s="5"/>
      <c r="G400" s="2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26"/>
      <c r="C401" s="5"/>
      <c r="D401" s="5"/>
      <c r="E401" s="5"/>
      <c r="F401" s="5"/>
      <c r="G401" s="2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26"/>
      <c r="C402" s="5"/>
      <c r="D402" s="5"/>
      <c r="E402" s="5"/>
      <c r="F402" s="5"/>
      <c r="G402" s="2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26"/>
      <c r="C403" s="5"/>
      <c r="D403" s="5"/>
      <c r="E403" s="5"/>
      <c r="F403" s="5"/>
      <c r="G403" s="2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26"/>
      <c r="C404" s="5"/>
      <c r="D404" s="5"/>
      <c r="E404" s="5"/>
      <c r="F404" s="5"/>
      <c r="G404" s="2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26"/>
      <c r="C405" s="5"/>
      <c r="D405" s="5"/>
      <c r="E405" s="5"/>
      <c r="F405" s="5"/>
      <c r="G405" s="2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26"/>
      <c r="C406" s="5"/>
      <c r="D406" s="5"/>
      <c r="E406" s="5"/>
      <c r="F406" s="5"/>
      <c r="G406" s="2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26"/>
      <c r="C407" s="5"/>
      <c r="D407" s="5"/>
      <c r="E407" s="5"/>
      <c r="F407" s="5"/>
      <c r="G407" s="2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26"/>
      <c r="C408" s="5"/>
      <c r="D408" s="5"/>
      <c r="E408" s="5"/>
      <c r="F408" s="5"/>
      <c r="G408" s="2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26"/>
      <c r="C409" s="5"/>
      <c r="D409" s="5"/>
      <c r="E409" s="5"/>
      <c r="F409" s="5"/>
      <c r="G409" s="2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26"/>
      <c r="C410" s="5"/>
      <c r="D410" s="5"/>
      <c r="E410" s="5"/>
      <c r="F410" s="5"/>
      <c r="G410" s="2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26"/>
      <c r="C411" s="5"/>
      <c r="D411" s="5"/>
      <c r="E411" s="5"/>
      <c r="F411" s="5"/>
      <c r="G411" s="2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26"/>
      <c r="C412" s="5"/>
      <c r="D412" s="5"/>
      <c r="E412" s="5"/>
      <c r="F412" s="5"/>
      <c r="G412" s="2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26"/>
      <c r="C413" s="5"/>
      <c r="D413" s="5"/>
      <c r="E413" s="5"/>
      <c r="F413" s="5"/>
      <c r="G413" s="2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26"/>
      <c r="C414" s="5"/>
      <c r="D414" s="5"/>
      <c r="E414" s="5"/>
      <c r="F414" s="5"/>
      <c r="G414" s="2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26"/>
      <c r="C415" s="5"/>
      <c r="D415" s="5"/>
      <c r="E415" s="5"/>
      <c r="F415" s="5"/>
      <c r="G415" s="2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26"/>
      <c r="C416" s="5"/>
      <c r="D416" s="5"/>
      <c r="E416" s="5"/>
      <c r="F416" s="5"/>
      <c r="G416" s="2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26"/>
      <c r="C417" s="5"/>
      <c r="D417" s="5"/>
      <c r="E417" s="5"/>
      <c r="F417" s="5"/>
      <c r="G417" s="2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26"/>
      <c r="C418" s="5"/>
      <c r="D418" s="5"/>
      <c r="E418" s="5"/>
      <c r="F418" s="5"/>
      <c r="G418" s="2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26"/>
      <c r="C419" s="5"/>
      <c r="D419" s="5"/>
      <c r="E419" s="5"/>
      <c r="F419" s="5"/>
      <c r="G419" s="2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26"/>
      <c r="C420" s="5"/>
      <c r="D420" s="5"/>
      <c r="E420" s="5"/>
      <c r="F420" s="5"/>
      <c r="G420" s="2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26"/>
      <c r="C421" s="5"/>
      <c r="D421" s="5"/>
      <c r="E421" s="5"/>
      <c r="F421" s="5"/>
      <c r="G421" s="2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26"/>
      <c r="C422" s="5"/>
      <c r="D422" s="5"/>
      <c r="E422" s="5"/>
      <c r="F422" s="5"/>
      <c r="G422" s="2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26"/>
      <c r="C423" s="5"/>
      <c r="D423" s="5"/>
      <c r="E423" s="5"/>
      <c r="F423" s="5"/>
      <c r="G423" s="2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26"/>
      <c r="C424" s="5"/>
      <c r="D424" s="5"/>
      <c r="E424" s="5"/>
      <c r="F424" s="5"/>
      <c r="G424" s="2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26"/>
      <c r="C425" s="5"/>
      <c r="D425" s="5"/>
      <c r="E425" s="5"/>
      <c r="F425" s="5"/>
      <c r="G425" s="2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26"/>
      <c r="C426" s="5"/>
      <c r="D426" s="5"/>
      <c r="E426" s="5"/>
      <c r="F426" s="5"/>
      <c r="G426" s="2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26"/>
      <c r="C427" s="5"/>
      <c r="D427" s="5"/>
      <c r="E427" s="5"/>
      <c r="F427" s="5"/>
      <c r="G427" s="2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26"/>
      <c r="C428" s="5"/>
      <c r="D428" s="5"/>
      <c r="E428" s="5"/>
      <c r="F428" s="5"/>
      <c r="G428" s="2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26"/>
      <c r="C429" s="5"/>
      <c r="D429" s="5"/>
      <c r="E429" s="5"/>
      <c r="F429" s="5"/>
      <c r="G429" s="2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26"/>
      <c r="C430" s="5"/>
      <c r="D430" s="5"/>
      <c r="E430" s="5"/>
      <c r="F430" s="5"/>
      <c r="G430" s="2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26"/>
      <c r="C431" s="5"/>
      <c r="D431" s="5"/>
      <c r="E431" s="5"/>
      <c r="F431" s="5"/>
      <c r="G431" s="2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26"/>
      <c r="C432" s="5"/>
      <c r="D432" s="5"/>
      <c r="E432" s="5"/>
      <c r="F432" s="5"/>
      <c r="G432" s="2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26"/>
      <c r="C433" s="5"/>
      <c r="D433" s="5"/>
      <c r="E433" s="5"/>
      <c r="F433" s="5"/>
      <c r="G433" s="2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26"/>
      <c r="C434" s="5"/>
      <c r="D434" s="5"/>
      <c r="E434" s="5"/>
      <c r="F434" s="5"/>
      <c r="G434" s="2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26"/>
      <c r="C435" s="5"/>
      <c r="D435" s="5"/>
      <c r="E435" s="5"/>
      <c r="F435" s="5"/>
      <c r="G435" s="2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26"/>
      <c r="C436" s="5"/>
      <c r="D436" s="5"/>
      <c r="E436" s="5"/>
      <c r="F436" s="5"/>
      <c r="G436" s="2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26"/>
      <c r="C437" s="5"/>
      <c r="D437" s="5"/>
      <c r="E437" s="5"/>
      <c r="F437" s="5"/>
      <c r="G437" s="2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26"/>
      <c r="C438" s="5"/>
      <c r="D438" s="5"/>
      <c r="E438" s="5"/>
      <c r="F438" s="5"/>
      <c r="G438" s="2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26"/>
      <c r="C439" s="5"/>
      <c r="D439" s="5"/>
      <c r="E439" s="5"/>
      <c r="F439" s="5"/>
      <c r="G439" s="2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26"/>
      <c r="C440" s="5"/>
      <c r="D440" s="5"/>
      <c r="E440" s="5"/>
      <c r="F440" s="5"/>
      <c r="G440" s="2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26"/>
      <c r="C441" s="5"/>
      <c r="D441" s="5"/>
      <c r="E441" s="5"/>
      <c r="F441" s="5"/>
      <c r="G441" s="2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26"/>
      <c r="C442" s="5"/>
      <c r="D442" s="5"/>
      <c r="E442" s="5"/>
      <c r="F442" s="5"/>
      <c r="G442" s="2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26"/>
      <c r="C443" s="5"/>
      <c r="D443" s="5"/>
      <c r="E443" s="5"/>
      <c r="F443" s="5"/>
      <c r="G443" s="2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26"/>
      <c r="C444" s="5"/>
      <c r="D444" s="5"/>
      <c r="E444" s="5"/>
      <c r="F444" s="5"/>
      <c r="G444" s="2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26"/>
      <c r="C445" s="5"/>
      <c r="D445" s="5"/>
      <c r="E445" s="5"/>
      <c r="F445" s="5"/>
      <c r="G445" s="2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26"/>
      <c r="C446" s="5"/>
      <c r="D446" s="5"/>
      <c r="E446" s="5"/>
      <c r="F446" s="5"/>
      <c r="G446" s="2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26"/>
      <c r="C447" s="5"/>
      <c r="D447" s="5"/>
      <c r="E447" s="5"/>
      <c r="F447" s="5"/>
      <c r="G447" s="2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26"/>
      <c r="C448" s="5"/>
      <c r="D448" s="5"/>
      <c r="E448" s="5"/>
      <c r="F448" s="5"/>
      <c r="G448" s="2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26"/>
      <c r="C449" s="5"/>
      <c r="D449" s="5"/>
      <c r="E449" s="5"/>
      <c r="F449" s="5"/>
      <c r="G449" s="2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26"/>
      <c r="C450" s="5"/>
      <c r="D450" s="5"/>
      <c r="E450" s="5"/>
      <c r="F450" s="5"/>
      <c r="G450" s="2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26"/>
      <c r="C451" s="5"/>
      <c r="D451" s="5"/>
      <c r="E451" s="5"/>
      <c r="F451" s="5"/>
      <c r="G451" s="2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26"/>
      <c r="C452" s="5"/>
      <c r="D452" s="5"/>
      <c r="E452" s="5"/>
      <c r="F452" s="5"/>
      <c r="G452" s="2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26"/>
      <c r="C453" s="5"/>
      <c r="D453" s="5"/>
      <c r="E453" s="5"/>
      <c r="F453" s="5"/>
      <c r="G453" s="2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26"/>
      <c r="C454" s="5"/>
      <c r="D454" s="5"/>
      <c r="E454" s="5"/>
      <c r="F454" s="5"/>
      <c r="G454" s="2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26"/>
      <c r="C455" s="5"/>
      <c r="D455" s="5"/>
      <c r="E455" s="5"/>
      <c r="F455" s="5"/>
      <c r="G455" s="2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26"/>
      <c r="C456" s="5"/>
      <c r="D456" s="5"/>
      <c r="E456" s="5"/>
      <c r="F456" s="5"/>
      <c r="G456" s="2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26"/>
      <c r="C457" s="5"/>
      <c r="D457" s="5"/>
      <c r="E457" s="5"/>
      <c r="F457" s="5"/>
      <c r="G457" s="2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26"/>
      <c r="C458" s="5"/>
      <c r="D458" s="5"/>
      <c r="E458" s="5"/>
      <c r="F458" s="5"/>
      <c r="G458" s="2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26"/>
      <c r="C459" s="5"/>
      <c r="D459" s="5"/>
      <c r="E459" s="5"/>
      <c r="F459" s="5"/>
      <c r="G459" s="2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26"/>
      <c r="C460" s="5"/>
      <c r="D460" s="5"/>
      <c r="E460" s="5"/>
      <c r="F460" s="5"/>
      <c r="G460" s="2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26"/>
      <c r="C461" s="5"/>
      <c r="D461" s="5"/>
      <c r="E461" s="5"/>
      <c r="F461" s="5"/>
      <c r="G461" s="2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Данные для ввода на bus.gov.ru</vt:lpstr>
      <vt:lpstr>Критерий 1</vt:lpstr>
      <vt:lpstr>Критерий 2</vt:lpstr>
      <vt:lpstr>Критерий 3</vt:lpstr>
      <vt:lpstr>Критерий 4</vt:lpstr>
      <vt:lpstr>Критерий 5</vt:lpstr>
      <vt:lpstr>Средневзвешенная сумма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Костенко Тамара Викторовна</cp:lastModifiedBy>
  <dcterms:modified xsi:type="dcterms:W3CDTF">2023-01-11T06:56:03Z</dcterms:modified>
</cp:coreProperties>
</file>